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Jean François\Documents\CCAA\Atelier CLECT 2021\Rapport CLECT Octobre 2023\"/>
    </mc:Choice>
  </mc:AlternateContent>
  <xr:revisionPtr revIDLastSave="0" documentId="13_ncr:1_{E4E5683E-AAD4-4D6D-B612-3ADA2975A1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9" i="1" l="1"/>
  <c r="AR29" i="1"/>
</calcChain>
</file>

<file path=xl/sharedStrings.xml><?xml version="1.0" encoding="utf-8"?>
<sst xmlns="http://schemas.openxmlformats.org/spreadsheetml/2006/main" count="92" uniqueCount="83">
  <si>
    <t xml:space="preserve">    INSEE 2020</t>
  </si>
  <si>
    <t>Transfert de charge  avant fusion (31/12/2012)</t>
  </si>
  <si>
    <t>Attribution</t>
  </si>
  <si>
    <t>Première</t>
  </si>
  <si>
    <t>Couloir</t>
  </si>
  <si>
    <t xml:space="preserve">Effort de </t>
  </si>
  <si>
    <t>SDAN</t>
  </si>
  <si>
    <t>CIAS</t>
  </si>
  <si>
    <t>OPAH</t>
  </si>
  <si>
    <t>Fourrière</t>
  </si>
  <si>
    <t>Voirie</t>
  </si>
  <si>
    <t xml:space="preserve">Ecart </t>
  </si>
  <si>
    <t>Cap de l'effort</t>
  </si>
  <si>
    <t>FPIC</t>
  </si>
  <si>
    <t>Commune</t>
  </si>
  <si>
    <t>Mun.</t>
  </si>
  <si>
    <t>Totale</t>
  </si>
  <si>
    <t>0-14</t>
  </si>
  <si>
    <t>Scol.</t>
  </si>
  <si>
    <t>Pop F</t>
  </si>
  <si>
    <t>Pfin</t>
  </si>
  <si>
    <t>Pfisc</t>
  </si>
  <si>
    <t>Rev. moyen</t>
  </si>
  <si>
    <t>Log.</t>
  </si>
  <si>
    <t>Km voirie</t>
  </si>
  <si>
    <t>Recettes TP</t>
  </si>
  <si>
    <t>Ecoles</t>
  </si>
  <si>
    <t>Voirie moy.</t>
  </si>
  <si>
    <t>Ecoles HJE</t>
  </si>
  <si>
    <t>variation</t>
  </si>
  <si>
    <t>calculée</t>
  </si>
  <si>
    <t>des 6.000 €</t>
  </si>
  <si>
    <t>avec couloir</t>
  </si>
  <si>
    <t>solidarité 73%</t>
  </si>
  <si>
    <t>2 € / hab.</t>
  </si>
  <si>
    <t>190 € / kim.</t>
  </si>
  <si>
    <t>actuel/calculé</t>
  </si>
  <si>
    <t>Aignan</t>
  </si>
  <si>
    <t>Bouzon-Gellenave</t>
  </si>
  <si>
    <t>Cahuzac-Sur-Adour</t>
  </si>
  <si>
    <t>Castelnavet</t>
  </si>
  <si>
    <t>Caumont</t>
  </si>
  <si>
    <t>Fustérouau</t>
  </si>
  <si>
    <t>Goux</t>
  </si>
  <si>
    <t>Labarthète</t>
  </si>
  <si>
    <t>Lelin-Lapujolle</t>
  </si>
  <si>
    <t>Loussous-Débat</t>
  </si>
  <si>
    <t>Margouët-Meymes</t>
  </si>
  <si>
    <t>Maumusson-Laguian</t>
  </si>
  <si>
    <t>Pouydraguin</t>
  </si>
  <si>
    <t>Riscle</t>
  </si>
  <si>
    <t>Sabazan</t>
  </si>
  <si>
    <t>Saint-Germé</t>
  </si>
  <si>
    <t>Saint-Mont</t>
  </si>
  <si>
    <t>Sarragachies</t>
  </si>
  <si>
    <t>Tarsac</t>
  </si>
  <si>
    <t>Termes-d'Armagnac</t>
  </si>
  <si>
    <t>Verlus</t>
  </si>
  <si>
    <t>Viella</t>
  </si>
  <si>
    <t xml:space="preserve">Total :  </t>
  </si>
  <si>
    <t>Logement</t>
  </si>
  <si>
    <t>Habitant</t>
  </si>
  <si>
    <t>Kilomètre</t>
  </si>
  <si>
    <t>soit:</t>
  </si>
  <si>
    <t>* Averon-Bergelle : 15/03/2010</t>
  </si>
  <si>
    <t>Voirie au km :</t>
  </si>
  <si>
    <t>Actuel</t>
  </si>
  <si>
    <t>Habitant :</t>
  </si>
  <si>
    <t>Effort solidarité</t>
  </si>
  <si>
    <t>CCMVA : 1er transfert le 27/06/2002   Révision le : 13/12/2006</t>
  </si>
  <si>
    <t>Jeune 0-14</t>
  </si>
  <si>
    <t>Nouveau</t>
  </si>
  <si>
    <t>CCTA : 01/01/2005</t>
  </si>
  <si>
    <t>Eleve :</t>
  </si>
  <si>
    <t xml:space="preserve">                 Dépenses</t>
  </si>
  <si>
    <t>47606,,30</t>
  </si>
  <si>
    <t xml:space="preserve">Montant Attribution de Compensation </t>
  </si>
  <si>
    <t xml:space="preserve">Avéron Bergelle </t>
  </si>
  <si>
    <t xml:space="preserve">Maulichères </t>
  </si>
  <si>
    <t>Attribution    actuelle</t>
  </si>
  <si>
    <t>Recettes    Transférées</t>
  </si>
  <si>
    <t>Dépenses    Transférées</t>
  </si>
  <si>
    <t>Etat des lieux sur les transferts de charge et nouvelles attributions de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</si>
</sst>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_€"/>
    <numFmt numFmtId="166" formatCode="0.000"/>
    <numFmt numFmtId="167" formatCode="#,##0.000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080808"/>
      <name val="Arial"/>
      <family val="2"/>
    </font>
    <font>
      <b/>
      <sz val="14"/>
      <color rgb="FF111111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FFFFFF"/>
        <bgColor rgb="FFDDEBF7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1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4" fontId="1" fillId="0" borderId="5" xfId="0" applyNumberFormat="1" applyFont="1" applyBorder="1"/>
    <xf numFmtId="0" fontId="1" fillId="0" borderId="1" xfId="0" applyFont="1" applyBorder="1"/>
    <xf numFmtId="164" fontId="1" fillId="0" borderId="2" xfId="0" applyNumberFormat="1" applyFont="1" applyBorder="1"/>
    <xf numFmtId="167" fontId="1" fillId="0" borderId="0" xfId="0" applyNumberFormat="1" applyFont="1"/>
    <xf numFmtId="165" fontId="3" fillId="0" borderId="0" xfId="0" applyNumberFormat="1" applyFont="1"/>
    <xf numFmtId="165" fontId="4" fillId="10" borderId="7" xfId="0" applyNumberFormat="1" applyFont="1" applyFill="1" applyBorder="1"/>
    <xf numFmtId="165" fontId="4" fillId="0" borderId="0" xfId="0" applyNumberFormat="1" applyFont="1"/>
    <xf numFmtId="0" fontId="1" fillId="0" borderId="8" xfId="0" applyFont="1" applyBorder="1"/>
    <xf numFmtId="164" fontId="1" fillId="0" borderId="9" xfId="0" applyNumberFormat="1" applyFont="1" applyBorder="1"/>
    <xf numFmtId="164" fontId="4" fillId="11" borderId="5" xfId="0" applyNumberFormat="1" applyFont="1" applyFill="1" applyBorder="1"/>
    <xf numFmtId="165" fontId="5" fillId="0" borderId="0" xfId="0" applyNumberFormat="1" applyFont="1"/>
    <xf numFmtId="165" fontId="6" fillId="0" borderId="0" xfId="0" applyNumberFormat="1" applyFont="1"/>
    <xf numFmtId="0" fontId="1" fillId="0" borderId="3" xfId="0" applyFont="1" applyBorder="1"/>
    <xf numFmtId="164" fontId="1" fillId="0" borderId="4" xfId="0" applyNumberFormat="1" applyFont="1" applyBorder="1"/>
    <xf numFmtId="3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10" fontId="8" fillId="0" borderId="5" xfId="0" applyNumberFormat="1" applyFont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/>
    <xf numFmtId="166" fontId="9" fillId="3" borderId="5" xfId="0" applyNumberFormat="1" applyFont="1" applyFill="1" applyBorder="1" applyAlignment="1">
      <alignment horizontal="right" vertical="center"/>
    </xf>
    <xf numFmtId="164" fontId="8" fillId="0" borderId="5" xfId="0" applyNumberFormat="1" applyFont="1" applyBorder="1"/>
    <xf numFmtId="164" fontId="8" fillId="4" borderId="6" xfId="0" applyNumberFormat="1" applyFont="1" applyFill="1" applyBorder="1"/>
    <xf numFmtId="164" fontId="8" fillId="4" borderId="5" xfId="0" applyNumberFormat="1" applyFont="1" applyFill="1" applyBorder="1"/>
    <xf numFmtId="165" fontId="8" fillId="0" borderId="5" xfId="0" applyNumberFormat="1" applyFont="1" applyBorder="1"/>
    <xf numFmtId="165" fontId="8" fillId="4" borderId="5" xfId="0" applyNumberFormat="1" applyFont="1" applyFill="1" applyBorder="1"/>
    <xf numFmtId="0" fontId="9" fillId="5" borderId="5" xfId="0" applyFont="1" applyFill="1" applyBorder="1" applyAlignment="1">
      <alignment horizontal="right" vertical="center"/>
    </xf>
    <xf numFmtId="164" fontId="8" fillId="6" borderId="5" xfId="0" applyNumberFormat="1" applyFont="1" applyFill="1" applyBorder="1"/>
    <xf numFmtId="0" fontId="9" fillId="3" borderId="5" xfId="0" applyFont="1" applyFill="1" applyBorder="1" applyAlignment="1">
      <alignment horizontal="right" vertical="center"/>
    </xf>
    <xf numFmtId="164" fontId="8" fillId="7" borderId="5" xfId="0" applyNumberFormat="1" applyFont="1" applyFill="1" applyBorder="1"/>
    <xf numFmtId="164" fontId="8" fillId="8" borderId="5" xfId="0" applyNumberFormat="1" applyFont="1" applyFill="1" applyBorder="1"/>
    <xf numFmtId="166" fontId="9" fillId="5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Border="1"/>
    <xf numFmtId="164" fontId="8" fillId="9" borderId="5" xfId="0" applyNumberFormat="1" applyFont="1" applyFill="1" applyBorder="1"/>
    <xf numFmtId="3" fontId="8" fillId="0" borderId="6" xfId="0" applyNumberFormat="1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/>
    </xf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4" fontId="3" fillId="0" borderId="13" xfId="0" applyNumberFormat="1" applyFont="1" applyBorder="1"/>
    <xf numFmtId="0" fontId="1" fillId="0" borderId="13" xfId="0" applyFont="1" applyBorder="1"/>
    <xf numFmtId="0" fontId="1" fillId="2" borderId="14" xfId="0" applyFont="1" applyFill="1" applyBorder="1"/>
    <xf numFmtId="0" fontId="3" fillId="2" borderId="12" xfId="0" applyFont="1" applyFill="1" applyBorder="1"/>
    <xf numFmtId="164" fontId="3" fillId="2" borderId="15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1" fillId="0" borderId="13" xfId="0" applyNumberFormat="1" applyFont="1" applyBorder="1"/>
    <xf numFmtId="165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164" fontId="8" fillId="0" borderId="0" xfId="0" applyNumberFormat="1" applyFont="1"/>
    <xf numFmtId="0" fontId="8" fillId="0" borderId="0" xfId="0" applyFont="1"/>
    <xf numFmtId="165" fontId="8" fillId="0" borderId="0" xfId="0" applyNumberFormat="1" applyFont="1"/>
    <xf numFmtId="164" fontId="8" fillId="0" borderId="19" xfId="0" applyNumberFormat="1" applyFont="1" applyBorder="1"/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right"/>
    </xf>
    <xf numFmtId="3" fontId="7" fillId="10" borderId="22" xfId="0" applyNumberFormat="1" applyFont="1" applyFill="1" applyBorder="1"/>
    <xf numFmtId="1" fontId="7" fillId="10" borderId="22" xfId="0" applyNumberFormat="1" applyFont="1" applyFill="1" applyBorder="1"/>
    <xf numFmtId="4" fontId="7" fillId="10" borderId="22" xfId="0" applyNumberFormat="1" applyFont="1" applyFill="1" applyBorder="1"/>
    <xf numFmtId="164" fontId="7" fillId="10" borderId="22" xfId="0" applyNumberFormat="1" applyFont="1" applyFill="1" applyBorder="1"/>
    <xf numFmtId="164" fontId="11" fillId="10" borderId="22" xfId="0" applyNumberFormat="1" applyFont="1" applyFill="1" applyBorder="1"/>
    <xf numFmtId="164" fontId="7" fillId="12" borderId="22" xfId="0" applyNumberFormat="1" applyFont="1" applyFill="1" applyBorder="1"/>
    <xf numFmtId="0" fontId="8" fillId="12" borderId="23" xfId="0" applyFont="1" applyFill="1" applyBorder="1"/>
    <xf numFmtId="164" fontId="11" fillId="12" borderId="22" xfId="0" applyNumberFormat="1" applyFont="1" applyFill="1" applyBorder="1"/>
    <xf numFmtId="164" fontId="11" fillId="12" borderId="23" xfId="0" applyNumberFormat="1" applyFont="1" applyFill="1" applyBorder="1"/>
    <xf numFmtId="165" fontId="8" fillId="12" borderId="23" xfId="0" applyNumberFormat="1" applyFont="1" applyFill="1" applyBorder="1"/>
    <xf numFmtId="164" fontId="7" fillId="12" borderId="24" xfId="0" applyNumberFormat="1" applyFont="1" applyFill="1" applyBorder="1"/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/>
    <xf numFmtId="165" fontId="13" fillId="0" borderId="5" xfId="0" applyNumberFormat="1" applyFont="1" applyBorder="1"/>
    <xf numFmtId="164" fontId="2" fillId="12" borderId="22" xfId="0" applyNumberFormat="1" applyFont="1" applyFill="1" applyBorder="1"/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2">
    <dxf>
      <font>
        <color rgb="FF305496"/>
      </font>
    </dxf>
    <dxf>
      <font>
        <color rgb="FF30549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0"/>
  <sheetViews>
    <sheetView tabSelected="1" zoomScaleNormal="100" workbookViewId="0">
      <selection activeCell="AX6" sqref="AX6"/>
    </sheetView>
  </sheetViews>
  <sheetFormatPr baseColWidth="10" defaultRowHeight="15" x14ac:dyDescent="0.2"/>
  <cols>
    <col min="1" max="1" width="29.7109375" style="1" bestFit="1" customWidth="1"/>
    <col min="2" max="3" width="15.7109375" style="1" hidden="1" customWidth="1"/>
    <col min="4" max="4" width="15.7109375" style="2" hidden="1" customWidth="1"/>
    <col min="5" max="5" width="15.7109375" style="1" hidden="1" customWidth="1"/>
    <col min="6" max="6" width="15.7109375" style="2" hidden="1" customWidth="1"/>
    <col min="7" max="7" width="15.7109375" style="3" hidden="1" customWidth="1"/>
    <col min="8" max="15" width="15.7109375" style="1" hidden="1" customWidth="1"/>
    <col min="16" max="16" width="18.7109375" style="1" customWidth="1"/>
    <col min="17" max="18" width="14.7109375" style="1" hidden="1" customWidth="1"/>
    <col min="19" max="19" width="2.140625" style="1" hidden="1" customWidth="1"/>
    <col min="20" max="20" width="14.85546875" style="1" hidden="1" customWidth="1"/>
    <col min="21" max="21" width="2.28515625" style="1" hidden="1" customWidth="1"/>
    <col min="22" max="22" width="15.5703125" style="1" hidden="1" customWidth="1"/>
    <col min="23" max="23" width="1.5703125" style="1" hidden="1" customWidth="1"/>
    <col min="24" max="24" width="15.5703125" style="1" hidden="1" customWidth="1"/>
    <col min="25" max="25" width="1.85546875" style="1" hidden="1" customWidth="1"/>
    <col min="26" max="26" width="15.5703125" style="1" hidden="1" customWidth="1"/>
    <col min="27" max="27" width="2.42578125" style="1" hidden="1" customWidth="1"/>
    <col min="28" max="28" width="15.7109375" style="4" hidden="1" customWidth="1"/>
    <col min="29" max="29" width="2.7109375" style="1" hidden="1" customWidth="1"/>
    <col min="30" max="30" width="15.140625" style="1" hidden="1" customWidth="1"/>
    <col min="31" max="31" width="1.85546875" style="1" hidden="1" customWidth="1"/>
    <col min="32" max="33" width="13.28515625" style="5" hidden="1" customWidth="1"/>
    <col min="34" max="34" width="13.140625" style="5" hidden="1" customWidth="1"/>
    <col min="35" max="35" width="12.85546875" style="5" hidden="1" customWidth="1"/>
    <col min="36" max="36" width="13.5703125" style="5" hidden="1" customWidth="1"/>
    <col min="37" max="37" width="2.140625" style="5" hidden="1" customWidth="1"/>
    <col min="38" max="38" width="15.140625" style="5" hidden="1" customWidth="1"/>
    <col min="39" max="39" width="2" style="5" hidden="1" customWidth="1"/>
    <col min="40" max="40" width="16.42578125" style="5" hidden="1" customWidth="1"/>
    <col min="41" max="41" width="1.85546875" style="1" hidden="1" customWidth="1"/>
    <col min="42" max="42" width="18.28515625" style="4" hidden="1" customWidth="1"/>
    <col min="43" max="43" width="1.7109375" style="1" hidden="1" customWidth="1"/>
    <col min="44" max="44" width="24.7109375" style="1" bestFit="1" customWidth="1"/>
    <col min="45" max="45" width="26.140625" style="1" bestFit="1" customWidth="1"/>
    <col min="46" max="46" width="20.7109375" style="5" customWidth="1"/>
    <col min="47" max="48" width="16.5703125" style="1" customWidth="1"/>
    <col min="49" max="16384" width="11.42578125" style="1"/>
  </cols>
  <sheetData>
    <row r="1" spans="1:47" x14ac:dyDescent="0.2">
      <c r="A1" s="99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1"/>
    </row>
    <row r="2" spans="1:47" ht="15.75" thickBo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4"/>
    </row>
    <row r="3" spans="1:47" ht="30" customHeight="1" x14ac:dyDescent="0.25">
      <c r="A3" s="54"/>
      <c r="B3" s="55" t="s">
        <v>0</v>
      </c>
      <c r="C3" s="56"/>
      <c r="D3" s="57" t="s">
        <v>1</v>
      </c>
      <c r="E3" s="58"/>
      <c r="F3" s="59"/>
      <c r="G3" s="60"/>
      <c r="H3" s="58"/>
      <c r="I3" s="58"/>
      <c r="J3" s="58"/>
      <c r="K3" s="61"/>
      <c r="L3" s="58"/>
      <c r="M3" s="62"/>
      <c r="N3" s="63" t="s">
        <v>74</v>
      </c>
      <c r="O3" s="64"/>
      <c r="P3" s="91" t="s">
        <v>79</v>
      </c>
      <c r="Q3" s="63" t="s">
        <v>74</v>
      </c>
      <c r="R3" s="64"/>
      <c r="S3" s="62"/>
      <c r="T3" s="65" t="s">
        <v>3</v>
      </c>
      <c r="U3" s="62"/>
      <c r="V3" s="65" t="s">
        <v>2</v>
      </c>
      <c r="W3" s="66"/>
      <c r="X3" s="65" t="s">
        <v>4</v>
      </c>
      <c r="Y3" s="66"/>
      <c r="Z3" s="65" t="s">
        <v>2</v>
      </c>
      <c r="AA3" s="62"/>
      <c r="AB3" s="65" t="s">
        <v>5</v>
      </c>
      <c r="AC3" s="62"/>
      <c r="AD3" s="65" t="s">
        <v>2</v>
      </c>
      <c r="AE3" s="62"/>
      <c r="AF3" s="67" t="s">
        <v>6</v>
      </c>
      <c r="AG3" s="67" t="s">
        <v>7</v>
      </c>
      <c r="AH3" s="67" t="s">
        <v>8</v>
      </c>
      <c r="AI3" s="67" t="s">
        <v>9</v>
      </c>
      <c r="AJ3" s="67" t="s">
        <v>10</v>
      </c>
      <c r="AK3" s="68"/>
      <c r="AL3" s="65" t="s">
        <v>2</v>
      </c>
      <c r="AM3" s="66"/>
      <c r="AN3" s="65" t="s">
        <v>11</v>
      </c>
      <c r="AO3" s="62"/>
      <c r="AP3" s="65" t="s">
        <v>12</v>
      </c>
      <c r="AQ3" s="62"/>
      <c r="AR3" s="91" t="s">
        <v>80</v>
      </c>
      <c r="AS3" s="91" t="s">
        <v>81</v>
      </c>
      <c r="AT3" s="94" t="s">
        <v>76</v>
      </c>
      <c r="AU3" s="69" t="s">
        <v>13</v>
      </c>
    </row>
    <row r="4" spans="1:47" ht="30" customHeight="1" x14ac:dyDescent="0.25">
      <c r="A4" s="70" t="s">
        <v>14</v>
      </c>
      <c r="B4" s="9" t="s">
        <v>15</v>
      </c>
      <c r="C4" s="9" t="s">
        <v>16</v>
      </c>
      <c r="D4" s="10" t="s">
        <v>17</v>
      </c>
      <c r="E4" s="8"/>
      <c r="F4" s="10" t="s">
        <v>18</v>
      </c>
      <c r="G4" s="11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9" t="s">
        <v>10</v>
      </c>
      <c r="O4" s="9" t="s">
        <v>26</v>
      </c>
      <c r="P4" s="92"/>
      <c r="Q4" s="9" t="s">
        <v>27</v>
      </c>
      <c r="R4" s="9" t="s">
        <v>28</v>
      </c>
      <c r="T4" s="12" t="s">
        <v>29</v>
      </c>
      <c r="V4" s="12" t="s">
        <v>30</v>
      </c>
      <c r="W4" s="71"/>
      <c r="X4" s="12" t="s">
        <v>31</v>
      </c>
      <c r="Y4" s="71"/>
      <c r="Z4" s="12" t="s">
        <v>32</v>
      </c>
      <c r="AB4" s="13" t="s">
        <v>33</v>
      </c>
      <c r="AD4" s="12" t="s">
        <v>30</v>
      </c>
      <c r="AF4" s="14">
        <v>66000</v>
      </c>
      <c r="AG4" s="14">
        <v>98500</v>
      </c>
      <c r="AH4" s="14">
        <v>36960</v>
      </c>
      <c r="AI4" s="14" t="s">
        <v>34</v>
      </c>
      <c r="AJ4" s="14" t="s">
        <v>35</v>
      </c>
      <c r="AL4" s="12" t="s">
        <v>30</v>
      </c>
      <c r="AM4" s="71"/>
      <c r="AN4" s="12" t="s">
        <v>36</v>
      </c>
      <c r="AP4" s="13">
        <v>7300</v>
      </c>
      <c r="AR4" s="93"/>
      <c r="AS4" s="92"/>
      <c r="AT4" s="95"/>
      <c r="AU4" s="72">
        <v>2023</v>
      </c>
    </row>
    <row r="5" spans="1:47" ht="30" customHeight="1" x14ac:dyDescent="0.3">
      <c r="A5" s="73" t="s">
        <v>37</v>
      </c>
      <c r="B5" s="29">
        <v>722</v>
      </c>
      <c r="C5" s="29">
        <v>769</v>
      </c>
      <c r="D5" s="30">
        <v>76</v>
      </c>
      <c r="E5" s="31">
        <v>54872</v>
      </c>
      <c r="F5" s="30">
        <v>42</v>
      </c>
      <c r="G5" s="29">
        <v>804</v>
      </c>
      <c r="H5" s="32">
        <v>886.1</v>
      </c>
      <c r="I5" s="32">
        <v>784.49</v>
      </c>
      <c r="J5" s="33">
        <v>11618.52</v>
      </c>
      <c r="K5" s="34">
        <v>499</v>
      </c>
      <c r="L5" s="35">
        <v>39.46</v>
      </c>
      <c r="M5" s="36">
        <v>254439</v>
      </c>
      <c r="N5" s="36">
        <v>71345.850000000006</v>
      </c>
      <c r="O5" s="36">
        <v>113110.13</v>
      </c>
      <c r="P5" s="37">
        <v>60714.439999999981</v>
      </c>
      <c r="Q5" s="36">
        <v>74370.924841601096</v>
      </c>
      <c r="R5" s="36">
        <v>65470.28761974557</v>
      </c>
      <c r="S5" s="75"/>
      <c r="T5" s="36">
        <v>-44614.767538653337</v>
      </c>
      <c r="U5" s="75"/>
      <c r="V5" s="38">
        <v>105329.20753865331</v>
      </c>
      <c r="W5" s="74"/>
      <c r="X5" s="36"/>
      <c r="Y5" s="74"/>
      <c r="Z5" s="38">
        <v>105329.20753865331</v>
      </c>
      <c r="AA5" s="75"/>
      <c r="AB5" s="36">
        <v>32568.780303216929</v>
      </c>
      <c r="AC5" s="75"/>
      <c r="AD5" s="38">
        <v>72760.427235436378</v>
      </c>
      <c r="AE5" s="75"/>
      <c r="AF5" s="39">
        <v>1999.8785523439399</v>
      </c>
      <c r="AG5" s="39">
        <v>2659.5736724008975</v>
      </c>
      <c r="AH5" s="39">
        <v>1119.9319893126064</v>
      </c>
      <c r="AI5" s="39">
        <v>384.5</v>
      </c>
      <c r="AJ5" s="39">
        <v>7497.4000000000005</v>
      </c>
      <c r="AK5" s="76"/>
      <c r="AL5" s="40">
        <v>59099.143021378935</v>
      </c>
      <c r="AM5" s="76"/>
      <c r="AN5" s="40">
        <v>-1615.2969786210451</v>
      </c>
      <c r="AO5" s="75"/>
      <c r="AP5" s="36"/>
      <c r="AQ5" s="75"/>
      <c r="AR5" s="38">
        <v>254439</v>
      </c>
      <c r="AS5" s="36">
        <v>195339.86</v>
      </c>
      <c r="AT5" s="96">
        <v>59099.143021378935</v>
      </c>
      <c r="AU5" s="77">
        <v>6800</v>
      </c>
    </row>
    <row r="6" spans="1:47" ht="30" customHeight="1" x14ac:dyDescent="0.3">
      <c r="A6" s="73" t="s">
        <v>77</v>
      </c>
      <c r="B6" s="29">
        <v>176</v>
      </c>
      <c r="C6" s="29">
        <v>173</v>
      </c>
      <c r="D6" s="30">
        <v>19</v>
      </c>
      <c r="E6" s="31">
        <v>3344</v>
      </c>
      <c r="F6" s="30">
        <v>6</v>
      </c>
      <c r="G6" s="29">
        <v>207</v>
      </c>
      <c r="H6" s="32">
        <v>494.47</v>
      </c>
      <c r="I6" s="32">
        <v>370.12</v>
      </c>
      <c r="J6" s="33">
        <v>11018.61</v>
      </c>
      <c r="K6" s="34">
        <v>117</v>
      </c>
      <c r="L6" s="41">
        <v>17.315999999999999</v>
      </c>
      <c r="M6" s="36">
        <v>2013</v>
      </c>
      <c r="N6" s="36">
        <v>23586.28</v>
      </c>
      <c r="O6" s="36">
        <v>15921.72</v>
      </c>
      <c r="P6" s="36">
        <v>-39489.807297190833</v>
      </c>
      <c r="Q6" s="36">
        <v>32635.756070886073</v>
      </c>
      <c r="R6" s="36">
        <v>14058.639080334357</v>
      </c>
      <c r="S6" s="75"/>
      <c r="T6" s="36">
        <v>7186.3951512204294</v>
      </c>
      <c r="U6" s="75"/>
      <c r="V6" s="42">
        <v>-46676.202448411263</v>
      </c>
      <c r="W6" s="74"/>
      <c r="X6" s="36">
        <v>6000</v>
      </c>
      <c r="Y6" s="74"/>
      <c r="Z6" s="36">
        <v>-40676.202448411263</v>
      </c>
      <c r="AA6" s="75"/>
      <c r="AB6" s="36">
        <v>0</v>
      </c>
      <c r="AC6" s="75"/>
      <c r="AD6" s="36">
        <v>-40676.202448411263</v>
      </c>
      <c r="AE6" s="75"/>
      <c r="AF6" s="39">
        <v>468.90940004857913</v>
      </c>
      <c r="AG6" s="39">
        <v>648.31712789827975</v>
      </c>
      <c r="AH6" s="39">
        <v>262.58926402720431</v>
      </c>
      <c r="AI6" s="39">
        <v>86.5</v>
      </c>
      <c r="AJ6" s="39">
        <v>3290.04</v>
      </c>
      <c r="AK6" s="76"/>
      <c r="AL6" s="39">
        <v>-45432.558240385326</v>
      </c>
      <c r="AM6" s="76"/>
      <c r="AN6" s="39">
        <v>-5942.7509431944927</v>
      </c>
      <c r="AO6" s="75"/>
      <c r="AP6" s="36"/>
      <c r="AQ6" s="75"/>
      <c r="AR6" s="36">
        <v>2013</v>
      </c>
      <c r="AS6" s="36">
        <v>47445.56</v>
      </c>
      <c r="AT6" s="97">
        <v>-45432.558240385326</v>
      </c>
      <c r="AU6" s="77">
        <v>3137</v>
      </c>
    </row>
    <row r="7" spans="1:47" ht="30" customHeight="1" x14ac:dyDescent="0.3">
      <c r="A7" s="73" t="s">
        <v>38</v>
      </c>
      <c r="B7" s="29">
        <v>165</v>
      </c>
      <c r="C7" s="29">
        <v>173</v>
      </c>
      <c r="D7" s="30">
        <v>17</v>
      </c>
      <c r="E7" s="31">
        <v>2805</v>
      </c>
      <c r="F7" s="30">
        <v>5</v>
      </c>
      <c r="G7" s="29">
        <v>186</v>
      </c>
      <c r="H7" s="32">
        <v>499.53</v>
      </c>
      <c r="I7" s="32">
        <v>342.15</v>
      </c>
      <c r="J7" s="33">
        <v>15758.08</v>
      </c>
      <c r="K7" s="34">
        <v>102</v>
      </c>
      <c r="L7" s="43">
        <v>16.882999999999999</v>
      </c>
      <c r="M7" s="36">
        <v>2600</v>
      </c>
      <c r="N7" s="36">
        <v>29339.96</v>
      </c>
      <c r="O7" s="36">
        <v>17285.97</v>
      </c>
      <c r="P7" s="36">
        <v>-46673.496132274639</v>
      </c>
      <c r="Q7" s="36">
        <v>31819.67369743414</v>
      </c>
      <c r="R7" s="36">
        <v>12741.650046369741</v>
      </c>
      <c r="S7" s="75"/>
      <c r="T7" s="36">
        <v>-2064.6062561961226</v>
      </c>
      <c r="U7" s="75"/>
      <c r="V7" s="44">
        <v>-44608.889876078516</v>
      </c>
      <c r="W7" s="74"/>
      <c r="X7" s="36"/>
      <c r="Y7" s="74"/>
      <c r="Z7" s="36">
        <v>-44608.889876078516</v>
      </c>
      <c r="AA7" s="75"/>
      <c r="AB7" s="36">
        <v>0</v>
      </c>
      <c r="AC7" s="75"/>
      <c r="AD7" s="36">
        <v>-44608.889876078516</v>
      </c>
      <c r="AE7" s="75"/>
      <c r="AF7" s="39">
        <v>408.79281029876125</v>
      </c>
      <c r="AG7" s="39">
        <v>607.79730740463731</v>
      </c>
      <c r="AH7" s="39">
        <v>228.92397376730631</v>
      </c>
      <c r="AI7" s="39">
        <v>86.5</v>
      </c>
      <c r="AJ7" s="39">
        <v>3207.77</v>
      </c>
      <c r="AK7" s="76"/>
      <c r="AL7" s="39">
        <v>-49148.673967549221</v>
      </c>
      <c r="AM7" s="76"/>
      <c r="AN7" s="39">
        <v>-2475.1778352745823</v>
      </c>
      <c r="AO7" s="75"/>
      <c r="AP7" s="36"/>
      <c r="AQ7" s="75"/>
      <c r="AR7" s="36">
        <v>2600</v>
      </c>
      <c r="AS7" s="36">
        <v>51748.67</v>
      </c>
      <c r="AT7" s="97">
        <v>-49148.673967549221</v>
      </c>
      <c r="AU7" s="77">
        <v>2790</v>
      </c>
    </row>
    <row r="8" spans="1:47" ht="30" customHeight="1" x14ac:dyDescent="0.3">
      <c r="A8" s="73" t="s">
        <v>39</v>
      </c>
      <c r="B8" s="29">
        <v>207</v>
      </c>
      <c r="C8" s="29">
        <v>210</v>
      </c>
      <c r="D8" s="30">
        <v>22</v>
      </c>
      <c r="E8" s="31">
        <v>4554</v>
      </c>
      <c r="F8" s="30">
        <v>7</v>
      </c>
      <c r="G8" s="29">
        <v>217</v>
      </c>
      <c r="H8" s="32">
        <v>566.35</v>
      </c>
      <c r="I8" s="32">
        <v>484.11</v>
      </c>
      <c r="J8" s="33">
        <v>12093.01</v>
      </c>
      <c r="K8" s="34">
        <v>119</v>
      </c>
      <c r="L8" s="41">
        <v>9.4550000000000001</v>
      </c>
      <c r="M8" s="36">
        <v>38556</v>
      </c>
      <c r="N8" s="36">
        <v>24593</v>
      </c>
      <c r="O8" s="36">
        <v>11983</v>
      </c>
      <c r="P8" s="36">
        <v>-635.64023488640737</v>
      </c>
      <c r="Q8" s="36">
        <v>17819.997323297983</v>
      </c>
      <c r="R8" s="36">
        <v>16446.190519464359</v>
      </c>
      <c r="S8" s="75"/>
      <c r="T8" s="36">
        <v>-2309.8121572376549</v>
      </c>
      <c r="U8" s="75"/>
      <c r="V8" s="38">
        <v>1674.1719223512475</v>
      </c>
      <c r="W8" s="74"/>
      <c r="X8" s="36"/>
      <c r="Y8" s="74"/>
      <c r="Z8" s="38">
        <v>1674.1719223512475</v>
      </c>
      <c r="AA8" s="75"/>
      <c r="AB8" s="36">
        <v>1686.162874783488</v>
      </c>
      <c r="AC8" s="75"/>
      <c r="AD8" s="38">
        <v>-11.99095243224042</v>
      </c>
      <c r="AE8" s="75"/>
      <c r="AF8" s="39">
        <v>476.92494534855484</v>
      </c>
      <c r="AG8" s="39">
        <v>762.50934928945401</v>
      </c>
      <c r="AH8" s="39">
        <v>267.07796939519068</v>
      </c>
      <c r="AI8" s="39">
        <v>105</v>
      </c>
      <c r="AJ8" s="39">
        <v>1796.45</v>
      </c>
      <c r="AK8" s="76"/>
      <c r="AL8" s="39">
        <v>-3419.9532164654402</v>
      </c>
      <c r="AM8" s="76"/>
      <c r="AN8" s="39">
        <v>-2784.3129815790326</v>
      </c>
      <c r="AO8" s="75"/>
      <c r="AP8" s="36"/>
      <c r="AQ8" s="75"/>
      <c r="AR8" s="36">
        <v>38556</v>
      </c>
      <c r="AS8" s="36">
        <v>41975.95</v>
      </c>
      <c r="AT8" s="97">
        <v>-3419.9532164654402</v>
      </c>
      <c r="AU8" s="77">
        <v>2871</v>
      </c>
    </row>
    <row r="9" spans="1:47" ht="30" customHeight="1" x14ac:dyDescent="0.3">
      <c r="A9" s="73" t="s">
        <v>40</v>
      </c>
      <c r="B9" s="29">
        <v>131</v>
      </c>
      <c r="C9" s="29">
        <v>133</v>
      </c>
      <c r="D9" s="30">
        <v>16</v>
      </c>
      <c r="E9" s="31">
        <v>2096</v>
      </c>
      <c r="F9" s="30">
        <v>3</v>
      </c>
      <c r="G9" s="29">
        <v>143</v>
      </c>
      <c r="H9" s="32">
        <v>506.57</v>
      </c>
      <c r="I9" s="32">
        <v>380.54</v>
      </c>
      <c r="J9" s="33">
        <v>10658.17</v>
      </c>
      <c r="K9" s="34">
        <v>83</v>
      </c>
      <c r="L9" s="43">
        <v>13.455</v>
      </c>
      <c r="M9" s="36">
        <v>10308</v>
      </c>
      <c r="N9" s="36">
        <v>25250.469999999998</v>
      </c>
      <c r="O9" s="36">
        <v>15042.74</v>
      </c>
      <c r="P9" s="36">
        <v>-32164.060141719667</v>
      </c>
      <c r="Q9" s="36">
        <v>25358.864514539859</v>
      </c>
      <c r="R9" s="36">
        <v>10110.002490870127</v>
      </c>
      <c r="S9" s="75"/>
      <c r="T9" s="36">
        <v>-4824.3429945900134</v>
      </c>
      <c r="U9" s="75"/>
      <c r="V9" s="45">
        <v>-27339.717147129653</v>
      </c>
      <c r="W9" s="74"/>
      <c r="X9" s="36"/>
      <c r="Y9" s="74"/>
      <c r="Z9" s="36">
        <v>-27339.717147129653</v>
      </c>
      <c r="AA9" s="75"/>
      <c r="AB9" s="36">
        <v>0</v>
      </c>
      <c r="AC9" s="75"/>
      <c r="AD9" s="36">
        <v>-27339.717147129653</v>
      </c>
      <c r="AE9" s="75"/>
      <c r="AF9" s="39">
        <v>332.64512994899201</v>
      </c>
      <c r="AG9" s="39">
        <v>482.55422587883322</v>
      </c>
      <c r="AH9" s="39">
        <v>186.28127277143551</v>
      </c>
      <c r="AI9" s="39">
        <v>66.5</v>
      </c>
      <c r="AJ9" s="39">
        <v>2556.4499999999998</v>
      </c>
      <c r="AK9" s="76"/>
      <c r="AL9" s="39">
        <v>-30964.147775728914</v>
      </c>
      <c r="AM9" s="76"/>
      <c r="AN9" s="39">
        <v>1199.9123659907527</v>
      </c>
      <c r="AO9" s="75"/>
      <c r="AP9" s="36"/>
      <c r="AQ9" s="75"/>
      <c r="AR9" s="36">
        <v>10308</v>
      </c>
      <c r="AS9" s="36">
        <v>41272.15</v>
      </c>
      <c r="AT9" s="97">
        <v>-30964.147775728914</v>
      </c>
      <c r="AU9" s="77">
        <v>2116</v>
      </c>
    </row>
    <row r="10" spans="1:47" ht="30" customHeight="1" x14ac:dyDescent="0.3">
      <c r="A10" s="73" t="s">
        <v>41</v>
      </c>
      <c r="B10" s="29">
        <v>103</v>
      </c>
      <c r="C10" s="29">
        <v>110</v>
      </c>
      <c r="D10" s="30">
        <v>9</v>
      </c>
      <c r="E10" s="31">
        <v>927</v>
      </c>
      <c r="F10" s="30">
        <v>2</v>
      </c>
      <c r="G10" s="29">
        <v>117</v>
      </c>
      <c r="H10" s="32">
        <v>532.78</v>
      </c>
      <c r="I10" s="32">
        <v>295.3</v>
      </c>
      <c r="J10" s="33">
        <v>13999</v>
      </c>
      <c r="K10" s="34">
        <v>62</v>
      </c>
      <c r="L10" s="46">
        <v>18.03</v>
      </c>
      <c r="M10" s="36">
        <v>2186</v>
      </c>
      <c r="N10" s="36">
        <v>30895</v>
      </c>
      <c r="O10" s="36">
        <v>305</v>
      </c>
      <c r="P10" s="36">
        <v>-30489.263783277791</v>
      </c>
      <c r="Q10" s="36">
        <v>33981.443864522756</v>
      </c>
      <c r="R10" s="36">
        <v>7139.876519335844</v>
      </c>
      <c r="S10" s="75"/>
      <c r="T10" s="36">
        <v>9921.3203838585978</v>
      </c>
      <c r="U10" s="75"/>
      <c r="V10" s="42">
        <v>-40410.584167136389</v>
      </c>
      <c r="W10" s="74"/>
      <c r="X10" s="36">
        <v>6000</v>
      </c>
      <c r="Y10" s="74"/>
      <c r="Z10" s="36">
        <v>-34410.584167136389</v>
      </c>
      <c r="AA10" s="75"/>
      <c r="AB10" s="36">
        <v>0</v>
      </c>
      <c r="AC10" s="75"/>
      <c r="AD10" s="36">
        <v>-34410.584167136389</v>
      </c>
      <c r="AE10" s="75"/>
      <c r="AF10" s="39">
        <v>248.48190429924705</v>
      </c>
      <c r="AG10" s="39">
        <v>379.41286462228874</v>
      </c>
      <c r="AH10" s="39">
        <v>139.14986640757834</v>
      </c>
      <c r="AI10" s="39">
        <v>55</v>
      </c>
      <c r="AJ10" s="39">
        <v>3425.7000000000003</v>
      </c>
      <c r="AK10" s="76"/>
      <c r="AL10" s="39">
        <v>-38658.328802465505</v>
      </c>
      <c r="AM10" s="76"/>
      <c r="AN10" s="39">
        <v>-8169.0650191877139</v>
      </c>
      <c r="AO10" s="75"/>
      <c r="AP10" s="36">
        <v>-7300</v>
      </c>
      <c r="AQ10" s="75"/>
      <c r="AR10" s="36">
        <v>2186</v>
      </c>
      <c r="AS10" s="36">
        <v>39264.26</v>
      </c>
      <c r="AT10" s="97">
        <v>-37078.263783277791</v>
      </c>
      <c r="AU10" s="77">
        <v>1646</v>
      </c>
    </row>
    <row r="11" spans="1:47" ht="30" customHeight="1" x14ac:dyDescent="0.3">
      <c r="A11" s="73" t="s">
        <v>42</v>
      </c>
      <c r="B11" s="29">
        <v>135</v>
      </c>
      <c r="C11" s="29">
        <v>140</v>
      </c>
      <c r="D11" s="30">
        <v>16</v>
      </c>
      <c r="E11" s="31">
        <v>2160</v>
      </c>
      <c r="F11" s="30">
        <v>4</v>
      </c>
      <c r="G11" s="29">
        <v>150</v>
      </c>
      <c r="H11" s="32">
        <v>469.87</v>
      </c>
      <c r="I11" s="32">
        <v>323.86</v>
      </c>
      <c r="J11" s="33">
        <v>12260.33</v>
      </c>
      <c r="K11" s="34">
        <v>71</v>
      </c>
      <c r="L11" s="43">
        <v>11.185</v>
      </c>
      <c r="M11" s="36">
        <v>4260</v>
      </c>
      <c r="N11" s="36">
        <v>16433.79</v>
      </c>
      <c r="O11" s="36">
        <v>14618.91</v>
      </c>
      <c r="P11" s="36">
        <v>-28466.688922009926</v>
      </c>
      <c r="Q11" s="36">
        <v>21080.557383510095</v>
      </c>
      <c r="R11" s="36">
        <v>10756.82187007613</v>
      </c>
      <c r="S11" s="75"/>
      <c r="T11" s="36">
        <v>784.67925358622233</v>
      </c>
      <c r="U11" s="75"/>
      <c r="V11" s="36">
        <v>-29251.368175596148</v>
      </c>
      <c r="W11" s="74"/>
      <c r="X11" s="36"/>
      <c r="Y11" s="74"/>
      <c r="Z11" s="36">
        <v>-29251.368175596148</v>
      </c>
      <c r="AA11" s="75"/>
      <c r="AB11" s="36">
        <v>0</v>
      </c>
      <c r="AC11" s="75"/>
      <c r="AD11" s="36">
        <v>-29251.368175596148</v>
      </c>
      <c r="AE11" s="75"/>
      <c r="AF11" s="39">
        <v>284.55185814913773</v>
      </c>
      <c r="AG11" s="39">
        <v>497.28870605833959</v>
      </c>
      <c r="AH11" s="39">
        <v>159.34904056351712</v>
      </c>
      <c r="AI11" s="39">
        <v>70</v>
      </c>
      <c r="AJ11" s="39">
        <v>2125.15</v>
      </c>
      <c r="AK11" s="76"/>
      <c r="AL11" s="39">
        <v>-32387.707780367142</v>
      </c>
      <c r="AM11" s="76"/>
      <c r="AN11" s="39">
        <v>-3921.0188583572162</v>
      </c>
      <c r="AO11" s="75"/>
      <c r="AP11" s="36"/>
      <c r="AQ11" s="75"/>
      <c r="AR11" s="36">
        <v>4260</v>
      </c>
      <c r="AS11" s="36">
        <v>36647.71</v>
      </c>
      <c r="AT11" s="97">
        <v>-32387.707780367142</v>
      </c>
      <c r="AU11" s="77">
        <v>2392</v>
      </c>
    </row>
    <row r="12" spans="1:47" ht="30" customHeight="1" x14ac:dyDescent="0.3">
      <c r="A12" s="73" t="s">
        <v>43</v>
      </c>
      <c r="B12" s="29">
        <v>62</v>
      </c>
      <c r="C12" s="29">
        <v>63</v>
      </c>
      <c r="D12" s="30">
        <v>9</v>
      </c>
      <c r="E12" s="31">
        <v>558</v>
      </c>
      <c r="F12" s="30">
        <v>4</v>
      </c>
      <c r="G12" s="29">
        <v>78</v>
      </c>
      <c r="H12" s="32">
        <v>531.32000000000005</v>
      </c>
      <c r="I12" s="32">
        <v>386.03</v>
      </c>
      <c r="J12" s="33">
        <v>13622.08</v>
      </c>
      <c r="K12" s="34">
        <v>52</v>
      </c>
      <c r="L12" s="46">
        <v>4.46</v>
      </c>
      <c r="M12" s="36">
        <v>37</v>
      </c>
      <c r="N12" s="36">
        <v>10704</v>
      </c>
      <c r="O12" s="36">
        <v>3903</v>
      </c>
      <c r="P12" s="36">
        <v>-15636.549615692731</v>
      </c>
      <c r="Q12" s="36">
        <v>8405.8369182346905</v>
      </c>
      <c r="R12" s="36">
        <v>6249.3697437164392</v>
      </c>
      <c r="S12" s="75"/>
      <c r="T12" s="36">
        <v>48.206661951129718</v>
      </c>
      <c r="U12" s="75"/>
      <c r="V12" s="36">
        <v>-15684.756277643861</v>
      </c>
      <c r="W12" s="74"/>
      <c r="X12" s="36"/>
      <c r="Y12" s="74"/>
      <c r="Z12" s="36">
        <v>-15684.756277643861</v>
      </c>
      <c r="AA12" s="75"/>
      <c r="AB12" s="36">
        <v>0</v>
      </c>
      <c r="AC12" s="75"/>
      <c r="AD12" s="36">
        <v>-15684.756277643861</v>
      </c>
      <c r="AE12" s="75"/>
      <c r="AF12" s="39">
        <v>208.40417779936848</v>
      </c>
      <c r="AG12" s="39">
        <v>228.38444278234854</v>
      </c>
      <c r="AH12" s="39">
        <v>116.70633956764635</v>
      </c>
      <c r="AI12" s="39">
        <v>31.5</v>
      </c>
      <c r="AJ12" s="39">
        <v>847.4</v>
      </c>
      <c r="AK12" s="76"/>
      <c r="AL12" s="39">
        <v>-17117.151237793223</v>
      </c>
      <c r="AM12" s="76"/>
      <c r="AN12" s="39">
        <v>-1480.601622100492</v>
      </c>
      <c r="AO12" s="75"/>
      <c r="AP12" s="36"/>
      <c r="AQ12" s="75"/>
      <c r="AR12" s="36">
        <v>37</v>
      </c>
      <c r="AS12" s="36">
        <v>17154.150000000001</v>
      </c>
      <c r="AT12" s="97">
        <v>-17117.151237793223</v>
      </c>
      <c r="AU12" s="77">
        <v>1100</v>
      </c>
    </row>
    <row r="13" spans="1:47" ht="30" customHeight="1" x14ac:dyDescent="0.3">
      <c r="A13" s="73" t="s">
        <v>44</v>
      </c>
      <c r="B13" s="29">
        <v>141</v>
      </c>
      <c r="C13" s="29">
        <v>144</v>
      </c>
      <c r="D13" s="30">
        <v>22</v>
      </c>
      <c r="E13" s="31">
        <v>3102</v>
      </c>
      <c r="F13" s="30">
        <v>5</v>
      </c>
      <c r="G13" s="29">
        <v>158</v>
      </c>
      <c r="H13" s="32">
        <v>514.67999999999995</v>
      </c>
      <c r="I13" s="32">
        <v>325.47000000000003</v>
      </c>
      <c r="J13" s="33">
        <v>12742.9</v>
      </c>
      <c r="K13" s="34">
        <v>91</v>
      </c>
      <c r="L13" s="43">
        <v>18.475000000000001</v>
      </c>
      <c r="M13" s="36">
        <v>383</v>
      </c>
      <c r="N13" s="36">
        <v>35901</v>
      </c>
      <c r="O13" s="47">
        <v>1642</v>
      </c>
      <c r="P13" s="36">
        <v>-39110.688752981994</v>
      </c>
      <c r="Q13" s="36">
        <v>34820.142839548411</v>
      </c>
      <c r="R13" s="36">
        <v>12567.236639137618</v>
      </c>
      <c r="S13" s="75"/>
      <c r="T13" s="36">
        <v>9844.3794786860308</v>
      </c>
      <c r="U13" s="75"/>
      <c r="V13" s="42">
        <v>-48955.068231668025</v>
      </c>
      <c r="W13" s="74"/>
      <c r="X13" s="36">
        <v>6000</v>
      </c>
      <c r="Y13" s="74"/>
      <c r="Z13" s="36">
        <v>-42955.068231668025</v>
      </c>
      <c r="AA13" s="75"/>
      <c r="AB13" s="36">
        <v>0</v>
      </c>
      <c r="AC13" s="75"/>
      <c r="AD13" s="36">
        <v>-42955.068231668025</v>
      </c>
      <c r="AE13" s="75"/>
      <c r="AF13" s="39">
        <v>364.70731114889486</v>
      </c>
      <c r="AG13" s="39">
        <v>519.39042632759913</v>
      </c>
      <c r="AH13" s="39">
        <v>204.2360942433811</v>
      </c>
      <c r="AI13" s="39">
        <v>72</v>
      </c>
      <c r="AJ13" s="39">
        <v>3510.2500000000005</v>
      </c>
      <c r="AK13" s="76"/>
      <c r="AL13" s="39">
        <v>-47625.652063387897</v>
      </c>
      <c r="AM13" s="76"/>
      <c r="AN13" s="39">
        <v>-8514.963310405903</v>
      </c>
      <c r="AO13" s="75"/>
      <c r="AP13" s="36">
        <v>-7300</v>
      </c>
      <c r="AQ13" s="75"/>
      <c r="AR13" s="36">
        <v>383</v>
      </c>
      <c r="AS13" s="36">
        <v>46793.69</v>
      </c>
      <c r="AT13" s="97">
        <v>-46410.688752981994</v>
      </c>
      <c r="AU13" s="77">
        <v>2301</v>
      </c>
    </row>
    <row r="14" spans="1:47" ht="30" customHeight="1" x14ac:dyDescent="0.3">
      <c r="A14" s="73" t="s">
        <v>45</v>
      </c>
      <c r="B14" s="29">
        <v>280</v>
      </c>
      <c r="C14" s="29">
        <v>287</v>
      </c>
      <c r="D14" s="30">
        <v>50</v>
      </c>
      <c r="E14" s="31">
        <v>14000</v>
      </c>
      <c r="F14" s="30">
        <v>19</v>
      </c>
      <c r="G14" s="29">
        <v>300</v>
      </c>
      <c r="H14" s="32">
        <v>466.61</v>
      </c>
      <c r="I14" s="32">
        <v>297.11</v>
      </c>
      <c r="J14" s="33">
        <v>12931.54</v>
      </c>
      <c r="K14" s="34">
        <v>151</v>
      </c>
      <c r="L14" s="41">
        <v>26.071000000000002</v>
      </c>
      <c r="M14" s="36">
        <v>5125</v>
      </c>
      <c r="N14" s="36">
        <v>51183</v>
      </c>
      <c r="O14" s="36">
        <v>14809</v>
      </c>
      <c r="P14" s="36">
        <v>-64885.203857014501</v>
      </c>
      <c r="Q14" s="36">
        <v>49136.45163571673</v>
      </c>
      <c r="R14" s="36">
        <v>30336.467134836661</v>
      </c>
      <c r="S14" s="75"/>
      <c r="T14" s="36">
        <v>13480.918770553399</v>
      </c>
      <c r="U14" s="75"/>
      <c r="V14" s="42">
        <v>-78366.122627567907</v>
      </c>
      <c r="W14" s="74"/>
      <c r="X14" s="36">
        <v>6000</v>
      </c>
      <c r="Y14" s="74"/>
      <c r="Z14" s="36">
        <v>-72366.122627567907</v>
      </c>
      <c r="AA14" s="75"/>
      <c r="AB14" s="36">
        <v>0</v>
      </c>
      <c r="AC14" s="75"/>
      <c r="AD14" s="36">
        <v>-72366.122627567907</v>
      </c>
      <c r="AE14" s="75"/>
      <c r="AF14" s="39">
        <v>605.17367014816625</v>
      </c>
      <c r="AG14" s="39">
        <v>1031.413612565445</v>
      </c>
      <c r="AH14" s="39">
        <v>338.89725528297305</v>
      </c>
      <c r="AI14" s="39">
        <v>143.5</v>
      </c>
      <c r="AJ14" s="39">
        <v>4953.4900000000007</v>
      </c>
      <c r="AK14" s="76"/>
      <c r="AL14" s="39">
        <v>-79438.597165564497</v>
      </c>
      <c r="AM14" s="76"/>
      <c r="AN14" s="39">
        <v>-14553.393308549996</v>
      </c>
      <c r="AO14" s="75"/>
      <c r="AP14" s="36">
        <v>-7300</v>
      </c>
      <c r="AQ14" s="75"/>
      <c r="AR14" s="36">
        <v>5125</v>
      </c>
      <c r="AS14" s="36">
        <v>77310.2</v>
      </c>
      <c r="AT14" s="97">
        <v>-72185.203857014509</v>
      </c>
      <c r="AU14" s="77">
        <v>4818</v>
      </c>
    </row>
    <row r="15" spans="1:47" ht="30" customHeight="1" x14ac:dyDescent="0.3">
      <c r="A15" s="73" t="s">
        <v>46</v>
      </c>
      <c r="B15" s="29">
        <v>66</v>
      </c>
      <c r="C15" s="29">
        <v>67</v>
      </c>
      <c r="D15" s="30">
        <v>13</v>
      </c>
      <c r="E15" s="31">
        <v>858</v>
      </c>
      <c r="F15" s="30">
        <v>4</v>
      </c>
      <c r="G15" s="29">
        <v>79</v>
      </c>
      <c r="H15" s="32">
        <v>523.58000000000004</v>
      </c>
      <c r="I15" s="32">
        <v>349.78</v>
      </c>
      <c r="J15" s="33">
        <v>11325.16</v>
      </c>
      <c r="K15" s="34">
        <v>43</v>
      </c>
      <c r="L15" s="43">
        <v>6.5119999999999996</v>
      </c>
      <c r="M15" s="36">
        <v>0</v>
      </c>
      <c r="N15" s="36">
        <v>10427.81</v>
      </c>
      <c r="O15" s="36">
        <v>5442.22</v>
      </c>
      <c r="P15" s="36">
        <v>-16768.963482001778</v>
      </c>
      <c r="Q15" s="36">
        <v>12273.275787341772</v>
      </c>
      <c r="R15" s="36">
        <v>7143.9650666966327</v>
      </c>
      <c r="S15" s="75"/>
      <c r="T15" s="36">
        <v>3547.210854038407</v>
      </c>
      <c r="U15" s="75"/>
      <c r="V15" s="42">
        <v>-20316.174336040185</v>
      </c>
      <c r="W15" s="74"/>
      <c r="X15" s="36"/>
      <c r="Y15" s="74"/>
      <c r="Z15" s="36">
        <v>-20316.174336040185</v>
      </c>
      <c r="AA15" s="75"/>
      <c r="AB15" s="36">
        <v>0</v>
      </c>
      <c r="AC15" s="75"/>
      <c r="AD15" s="36">
        <v>-20316.174336040185</v>
      </c>
      <c r="AE15" s="75"/>
      <c r="AF15" s="39">
        <v>172.3342239494778</v>
      </c>
      <c r="AG15" s="39">
        <v>243.11892296185491</v>
      </c>
      <c r="AH15" s="39">
        <v>96.507165411707561</v>
      </c>
      <c r="AI15" s="39">
        <v>33.5</v>
      </c>
      <c r="AJ15" s="39">
        <v>1237.28</v>
      </c>
      <c r="AK15" s="76"/>
      <c r="AL15" s="39">
        <v>-22098.914648363225</v>
      </c>
      <c r="AM15" s="76"/>
      <c r="AN15" s="39">
        <v>-5329.9511663614467</v>
      </c>
      <c r="AO15" s="75"/>
      <c r="AP15" s="36"/>
      <c r="AQ15" s="75"/>
      <c r="AR15" s="36">
        <v>0</v>
      </c>
      <c r="AS15" s="36">
        <v>20009.34</v>
      </c>
      <c r="AT15" s="97">
        <v>-20009.338482001778</v>
      </c>
      <c r="AU15" s="77">
        <v>1131</v>
      </c>
    </row>
    <row r="16" spans="1:47" ht="30" customHeight="1" x14ac:dyDescent="0.3">
      <c r="A16" s="73" t="s">
        <v>47</v>
      </c>
      <c r="B16" s="29">
        <v>157</v>
      </c>
      <c r="C16" s="29">
        <v>166</v>
      </c>
      <c r="D16" s="30">
        <v>10</v>
      </c>
      <c r="E16" s="31">
        <v>1570</v>
      </c>
      <c r="F16" s="30">
        <v>3</v>
      </c>
      <c r="G16" s="29">
        <v>189</v>
      </c>
      <c r="H16" s="32">
        <v>491.35</v>
      </c>
      <c r="I16" s="32">
        <v>348.09</v>
      </c>
      <c r="J16" s="33">
        <v>12442.55</v>
      </c>
      <c r="K16" s="34">
        <v>112</v>
      </c>
      <c r="L16" s="41">
        <v>17.925000000000001</v>
      </c>
      <c r="M16" s="36">
        <v>9321</v>
      </c>
      <c r="N16" s="36">
        <v>28250.37</v>
      </c>
      <c r="O16" s="36">
        <v>23149.15</v>
      </c>
      <c r="P16" s="36">
        <v>-45144.278827426875</v>
      </c>
      <c r="Q16" s="36">
        <v>33783.548600752656</v>
      </c>
      <c r="R16" s="36">
        <v>10194.49026331831</v>
      </c>
      <c r="S16" s="75"/>
      <c r="T16" s="36">
        <v>-7421.4811359290397</v>
      </c>
      <c r="U16" s="75"/>
      <c r="V16" s="45">
        <v>-37722.797691497835</v>
      </c>
      <c r="W16" s="74"/>
      <c r="X16" s="36">
        <v>-1421.48</v>
      </c>
      <c r="Y16" s="74"/>
      <c r="Z16" s="36">
        <v>-39144.277691497839</v>
      </c>
      <c r="AA16" s="75"/>
      <c r="AB16" s="36">
        <v>0</v>
      </c>
      <c r="AC16" s="75"/>
      <c r="AD16" s="36">
        <v>-39144.277691497839</v>
      </c>
      <c r="AE16" s="75"/>
      <c r="AF16" s="39">
        <v>448.87053679863982</v>
      </c>
      <c r="AG16" s="39">
        <v>578.32834704562458</v>
      </c>
      <c r="AH16" s="39">
        <v>251.3675006072383</v>
      </c>
      <c r="AI16" s="39">
        <v>83</v>
      </c>
      <c r="AJ16" s="39">
        <v>3405.75</v>
      </c>
      <c r="AK16" s="76"/>
      <c r="AL16" s="39">
        <v>-43911.594075949339</v>
      </c>
      <c r="AM16" s="76"/>
      <c r="AN16" s="39">
        <v>1232.6847514775363</v>
      </c>
      <c r="AO16" s="75"/>
      <c r="AP16" s="36"/>
      <c r="AQ16" s="75"/>
      <c r="AR16" s="36">
        <v>9321</v>
      </c>
      <c r="AS16" s="36">
        <v>53232.59</v>
      </c>
      <c r="AT16" s="97">
        <v>-43911.594075949339</v>
      </c>
      <c r="AU16" s="77">
        <v>2883</v>
      </c>
    </row>
    <row r="17" spans="1:47" ht="30" customHeight="1" x14ac:dyDescent="0.3">
      <c r="A17" s="73" t="s">
        <v>78</v>
      </c>
      <c r="B17" s="29">
        <v>161</v>
      </c>
      <c r="C17" s="29">
        <v>164</v>
      </c>
      <c r="D17" s="30">
        <v>21</v>
      </c>
      <c r="E17" s="31">
        <v>3381</v>
      </c>
      <c r="F17" s="30">
        <v>10</v>
      </c>
      <c r="G17" s="29">
        <v>169</v>
      </c>
      <c r="H17" s="32">
        <v>587.74</v>
      </c>
      <c r="I17" s="32">
        <v>423.78</v>
      </c>
      <c r="J17" s="33">
        <v>15705.92</v>
      </c>
      <c r="K17" s="34">
        <v>97</v>
      </c>
      <c r="L17" s="35">
        <v>10.11</v>
      </c>
      <c r="M17" s="36">
        <v>7061</v>
      </c>
      <c r="N17" s="36">
        <v>26000.84</v>
      </c>
      <c r="O17" s="36">
        <v>5215.99</v>
      </c>
      <c r="P17" s="36">
        <v>-26642.337682870155</v>
      </c>
      <c r="Q17" s="36">
        <v>19054.486825863838</v>
      </c>
      <c r="R17" s="36">
        <v>15622.259103076292</v>
      </c>
      <c r="S17" s="75"/>
      <c r="T17" s="36">
        <v>3459.9159289401287</v>
      </c>
      <c r="U17" s="75"/>
      <c r="V17" s="42">
        <v>-30102.253611810283</v>
      </c>
      <c r="W17" s="74"/>
      <c r="X17" s="36"/>
      <c r="Y17" s="74"/>
      <c r="Z17" s="36">
        <v>-30102.253611810283</v>
      </c>
      <c r="AA17" s="75"/>
      <c r="AB17" s="36">
        <v>0</v>
      </c>
      <c r="AC17" s="75"/>
      <c r="AD17" s="36">
        <v>-30102.253611810283</v>
      </c>
      <c r="AE17" s="75"/>
      <c r="AF17" s="39">
        <v>388.753947048822</v>
      </c>
      <c r="AG17" s="39">
        <v>593.06282722513095</v>
      </c>
      <c r="AH17" s="39">
        <v>217.70221034734033</v>
      </c>
      <c r="AI17" s="39">
        <v>82</v>
      </c>
      <c r="AJ17" s="39">
        <v>1920.8999999999999</v>
      </c>
      <c r="AK17" s="76"/>
      <c r="AL17" s="39">
        <v>-33304.672596431577</v>
      </c>
      <c r="AM17" s="76"/>
      <c r="AN17" s="39">
        <v>-6662.3349135614226</v>
      </c>
      <c r="AO17" s="75"/>
      <c r="AP17" s="36"/>
      <c r="AQ17" s="75"/>
      <c r="AR17" s="36">
        <v>7061</v>
      </c>
      <c r="AS17" s="36">
        <v>38453.089999999997</v>
      </c>
      <c r="AT17" s="97">
        <v>-31392.087682870155</v>
      </c>
      <c r="AU17" s="77">
        <v>2155</v>
      </c>
    </row>
    <row r="18" spans="1:47" ht="30" customHeight="1" x14ac:dyDescent="0.3">
      <c r="A18" s="73" t="s">
        <v>48</v>
      </c>
      <c r="B18" s="29">
        <v>145</v>
      </c>
      <c r="C18" s="29">
        <v>152</v>
      </c>
      <c r="D18" s="30">
        <v>17</v>
      </c>
      <c r="E18" s="31">
        <v>2465</v>
      </c>
      <c r="F18" s="30">
        <v>10</v>
      </c>
      <c r="G18" s="29">
        <v>165</v>
      </c>
      <c r="H18" s="32">
        <v>639.80999999999995</v>
      </c>
      <c r="I18" s="32">
        <v>429.6</v>
      </c>
      <c r="J18" s="33">
        <v>17894.04</v>
      </c>
      <c r="K18" s="34">
        <v>84</v>
      </c>
      <c r="L18" s="41">
        <v>10.505000000000001</v>
      </c>
      <c r="M18" s="36">
        <v>25074</v>
      </c>
      <c r="N18" s="47">
        <v>37788</v>
      </c>
      <c r="O18" s="36">
        <v>12731</v>
      </c>
      <c r="P18" s="36">
        <v>-27999.807596165338</v>
      </c>
      <c r="Q18" s="36">
        <v>19798.949960998976</v>
      </c>
      <c r="R18" s="36">
        <v>14192.770996251671</v>
      </c>
      <c r="S18" s="75"/>
      <c r="T18" s="36">
        <v>-16527.279042749353</v>
      </c>
      <c r="U18" s="75"/>
      <c r="V18" s="48">
        <v>-11472.528553415985</v>
      </c>
      <c r="W18" s="74"/>
      <c r="X18" s="36">
        <v>-10527.28</v>
      </c>
      <c r="Y18" s="74"/>
      <c r="Z18" s="36">
        <v>-21999.808553415984</v>
      </c>
      <c r="AA18" s="75"/>
      <c r="AB18" s="36">
        <v>0</v>
      </c>
      <c r="AC18" s="75"/>
      <c r="AD18" s="36">
        <v>-21999.808553415984</v>
      </c>
      <c r="AE18" s="75"/>
      <c r="AF18" s="39">
        <v>336.65290259897989</v>
      </c>
      <c r="AG18" s="39">
        <v>534.12490650710549</v>
      </c>
      <c r="AH18" s="39">
        <v>188.52562545542872</v>
      </c>
      <c r="AI18" s="39">
        <v>76</v>
      </c>
      <c r="AJ18" s="39">
        <v>1995.95</v>
      </c>
      <c r="AK18" s="76"/>
      <c r="AL18" s="39">
        <v>-25131.061987977497</v>
      </c>
      <c r="AM18" s="76"/>
      <c r="AN18" s="39">
        <v>2868.7456081878408</v>
      </c>
      <c r="AO18" s="75"/>
      <c r="AP18" s="36"/>
      <c r="AQ18" s="75"/>
      <c r="AR18" s="36">
        <v>25074</v>
      </c>
      <c r="AS18" s="36">
        <v>50205.06</v>
      </c>
      <c r="AT18" s="97">
        <v>-25131.061987977497</v>
      </c>
      <c r="AU18" s="77">
        <v>1933</v>
      </c>
    </row>
    <row r="19" spans="1:47" ht="30" customHeight="1" x14ac:dyDescent="0.3">
      <c r="A19" s="73" t="s">
        <v>49</v>
      </c>
      <c r="B19" s="29">
        <v>129</v>
      </c>
      <c r="C19" s="29">
        <v>132</v>
      </c>
      <c r="D19" s="30">
        <v>21</v>
      </c>
      <c r="E19" s="31">
        <v>2709</v>
      </c>
      <c r="F19" s="30">
        <v>1</v>
      </c>
      <c r="G19" s="29">
        <v>145</v>
      </c>
      <c r="H19" s="32">
        <v>531.49</v>
      </c>
      <c r="I19" s="32">
        <v>345.21</v>
      </c>
      <c r="J19" s="33">
        <v>13763.83</v>
      </c>
      <c r="K19" s="34">
        <v>81</v>
      </c>
      <c r="L19" s="43">
        <v>15.065</v>
      </c>
      <c r="M19" s="36">
        <v>464</v>
      </c>
      <c r="N19" s="36">
        <v>22440.6</v>
      </c>
      <c r="O19" s="36">
        <v>11267.4</v>
      </c>
      <c r="P19" s="36">
        <v>-35420.002353378572</v>
      </c>
      <c r="Q19" s="36">
        <v>28393.25855901471</v>
      </c>
      <c r="R19" s="36">
        <v>9979.1822848370648</v>
      </c>
      <c r="S19" s="75"/>
      <c r="T19" s="36">
        <v>4664.4408438517712</v>
      </c>
      <c r="U19" s="75"/>
      <c r="V19" s="42">
        <v>-40084.443197230343</v>
      </c>
      <c r="W19" s="74"/>
      <c r="X19" s="36"/>
      <c r="Y19" s="74"/>
      <c r="Z19" s="36">
        <v>-40084.443197230343</v>
      </c>
      <c r="AA19" s="75"/>
      <c r="AB19" s="36">
        <v>0</v>
      </c>
      <c r="AC19" s="75"/>
      <c r="AD19" s="36">
        <v>-40084.443197230343</v>
      </c>
      <c r="AE19" s="75"/>
      <c r="AF19" s="39">
        <v>324.62958464901629</v>
      </c>
      <c r="AG19" s="39">
        <v>475.18698578908004</v>
      </c>
      <c r="AH19" s="39">
        <v>181.79256740344914</v>
      </c>
      <c r="AI19" s="39">
        <v>66</v>
      </c>
      <c r="AJ19" s="39">
        <v>2862.35</v>
      </c>
      <c r="AK19" s="76"/>
      <c r="AL19" s="39">
        <v>-43994.402335071885</v>
      </c>
      <c r="AM19" s="76"/>
      <c r="AN19" s="39">
        <v>-8574.3999816933137</v>
      </c>
      <c r="AO19" s="75"/>
      <c r="AP19" s="36">
        <v>-7300</v>
      </c>
      <c r="AQ19" s="75"/>
      <c r="AR19" s="36">
        <v>464</v>
      </c>
      <c r="AS19" s="36">
        <v>42471.63</v>
      </c>
      <c r="AT19" s="97">
        <v>-42007.627353378572</v>
      </c>
      <c r="AU19" s="77">
        <v>2045</v>
      </c>
    </row>
    <row r="20" spans="1:47" ht="30" customHeight="1" x14ac:dyDescent="0.3">
      <c r="A20" s="78" t="s">
        <v>50</v>
      </c>
      <c r="B20" s="49">
        <v>1761</v>
      </c>
      <c r="C20" s="49">
        <v>1883</v>
      </c>
      <c r="D20" s="50">
        <v>224</v>
      </c>
      <c r="E20" s="31">
        <v>394464</v>
      </c>
      <c r="F20" s="50">
        <v>94</v>
      </c>
      <c r="G20" s="49">
        <v>1941</v>
      </c>
      <c r="H20" s="51">
        <v>766.8</v>
      </c>
      <c r="I20" s="51">
        <v>685.69</v>
      </c>
      <c r="J20" s="52">
        <v>11956.58</v>
      </c>
      <c r="K20" s="34">
        <v>1092</v>
      </c>
      <c r="L20" s="41">
        <v>64.222999999999999</v>
      </c>
      <c r="M20" s="36">
        <v>469847</v>
      </c>
      <c r="N20" s="36">
        <v>118976</v>
      </c>
      <c r="O20" s="36">
        <v>173381</v>
      </c>
      <c r="P20" s="38">
        <v>121711.97388140162</v>
      </c>
      <c r="Q20" s="36">
        <v>121042.16690578173</v>
      </c>
      <c r="R20" s="36">
        <v>162649.23656920364</v>
      </c>
      <c r="S20" s="75"/>
      <c r="T20" s="36">
        <v>-8665.596525014611</v>
      </c>
      <c r="U20" s="75"/>
      <c r="V20" s="38">
        <v>130377.57040641623</v>
      </c>
      <c r="W20" s="74"/>
      <c r="X20" s="36"/>
      <c r="Y20" s="74"/>
      <c r="Z20" s="38">
        <v>130377.57040641623</v>
      </c>
      <c r="AA20" s="75"/>
      <c r="AB20" s="36">
        <v>6325.8854632606663</v>
      </c>
      <c r="AC20" s="75"/>
      <c r="AD20" s="38">
        <v>124051.68494315556</v>
      </c>
      <c r="AE20" s="75"/>
      <c r="AF20" s="39">
        <v>4376.4877337867383</v>
      </c>
      <c r="AG20" s="39">
        <v>6486.854899027674</v>
      </c>
      <c r="AH20" s="39">
        <v>2450.8331309205732</v>
      </c>
      <c r="AI20" s="39">
        <v>941.5</v>
      </c>
      <c r="AJ20" s="39">
        <v>12202.369999999999</v>
      </c>
      <c r="AK20" s="76"/>
      <c r="AL20" s="40">
        <v>97593.63917942057</v>
      </c>
      <c r="AM20" s="76"/>
      <c r="AN20" s="40">
        <v>-24118.334701981046</v>
      </c>
      <c r="AO20" s="75"/>
      <c r="AP20" s="36"/>
      <c r="AQ20" s="75"/>
      <c r="AR20" s="38">
        <v>469847</v>
      </c>
      <c r="AS20" s="36">
        <v>372253.36</v>
      </c>
      <c r="AT20" s="96">
        <v>97593.63917942057</v>
      </c>
      <c r="AU20" s="77">
        <v>18975</v>
      </c>
    </row>
    <row r="21" spans="1:47" ht="30" customHeight="1" x14ac:dyDescent="0.3">
      <c r="A21" s="73" t="s">
        <v>51</v>
      </c>
      <c r="B21" s="29">
        <v>134</v>
      </c>
      <c r="C21" s="29">
        <v>138</v>
      </c>
      <c r="D21" s="30">
        <v>11</v>
      </c>
      <c r="E21" s="31">
        <v>1474</v>
      </c>
      <c r="F21" s="30">
        <v>3</v>
      </c>
      <c r="G21" s="29">
        <v>147</v>
      </c>
      <c r="H21" s="32">
        <v>536.17999999999995</v>
      </c>
      <c r="I21" s="32">
        <v>365.23</v>
      </c>
      <c r="J21" s="33">
        <v>14994.43</v>
      </c>
      <c r="K21" s="34">
        <v>91</v>
      </c>
      <c r="L21" s="43">
        <v>11.925000000000001</v>
      </c>
      <c r="M21" s="36">
        <v>1505</v>
      </c>
      <c r="N21" s="36">
        <v>22072.190000000002</v>
      </c>
      <c r="O21" s="36">
        <v>10119.99</v>
      </c>
      <c r="P21" s="36">
        <v>-32602.660784061187</v>
      </c>
      <c r="Q21" s="36">
        <v>22475.24781388984</v>
      </c>
      <c r="R21" s="36">
        <v>9348.3535263745034</v>
      </c>
      <c r="S21" s="75"/>
      <c r="T21" s="36">
        <v>-368.5786597356564</v>
      </c>
      <c r="U21" s="75"/>
      <c r="V21" s="36">
        <v>-32234.08212432553</v>
      </c>
      <c r="W21" s="74"/>
      <c r="X21" s="36"/>
      <c r="Y21" s="74"/>
      <c r="Z21" s="36">
        <v>-32234.08212432553</v>
      </c>
      <c r="AA21" s="75"/>
      <c r="AB21" s="36">
        <v>0</v>
      </c>
      <c r="AC21" s="75"/>
      <c r="AD21" s="36">
        <v>-32234.08212432553</v>
      </c>
      <c r="AE21" s="75"/>
      <c r="AF21" s="39">
        <v>364.70731114889486</v>
      </c>
      <c r="AG21" s="39">
        <v>493.60508601346299</v>
      </c>
      <c r="AH21" s="39">
        <v>204.2360942433811</v>
      </c>
      <c r="AI21" s="39">
        <v>69</v>
      </c>
      <c r="AJ21" s="39">
        <v>2265.75</v>
      </c>
      <c r="AK21" s="76"/>
      <c r="AL21" s="39">
        <v>-35631.380615731272</v>
      </c>
      <c r="AM21" s="76"/>
      <c r="AN21" s="39">
        <v>-3028.7198316700851</v>
      </c>
      <c r="AO21" s="75"/>
      <c r="AP21" s="36"/>
      <c r="AQ21" s="75"/>
      <c r="AR21" s="36">
        <v>1505</v>
      </c>
      <c r="AS21" s="36">
        <v>37136.379999999997</v>
      </c>
      <c r="AT21" s="97">
        <v>-35631.380615731272</v>
      </c>
      <c r="AU21" s="77">
        <v>2055</v>
      </c>
    </row>
    <row r="22" spans="1:47" ht="30" customHeight="1" x14ac:dyDescent="0.3">
      <c r="A22" s="73" t="s">
        <v>52</v>
      </c>
      <c r="B22" s="29">
        <v>498</v>
      </c>
      <c r="C22" s="29">
        <v>505</v>
      </c>
      <c r="D22" s="30">
        <v>62</v>
      </c>
      <c r="E22" s="31">
        <v>30876</v>
      </c>
      <c r="F22" s="30">
        <v>23</v>
      </c>
      <c r="G22" s="29">
        <v>508</v>
      </c>
      <c r="H22" s="32">
        <v>615.14</v>
      </c>
      <c r="I22" s="32">
        <v>527.37</v>
      </c>
      <c r="J22" s="33">
        <v>9898.6200000000008</v>
      </c>
      <c r="K22" s="34">
        <v>212</v>
      </c>
      <c r="L22" s="46">
        <v>17.86</v>
      </c>
      <c r="M22" s="36">
        <v>40532</v>
      </c>
      <c r="N22" s="36">
        <v>36586</v>
      </c>
      <c r="O22" s="36">
        <v>26410</v>
      </c>
      <c r="P22" s="36">
        <v>-28697.897991271981</v>
      </c>
      <c r="Q22" s="36">
        <v>33661.042008894969</v>
      </c>
      <c r="R22" s="36">
        <v>44076.666364804696</v>
      </c>
      <c r="S22" s="75"/>
      <c r="T22" s="36">
        <v>14741.708373699657</v>
      </c>
      <c r="U22" s="75"/>
      <c r="V22" s="42">
        <v>-43439.606364971638</v>
      </c>
      <c r="W22" s="74"/>
      <c r="X22" s="36">
        <v>6000</v>
      </c>
      <c r="Y22" s="74"/>
      <c r="Z22" s="36">
        <v>-37439.606364971638</v>
      </c>
      <c r="AA22" s="75"/>
      <c r="AB22" s="36">
        <v>0</v>
      </c>
      <c r="AC22" s="75"/>
      <c r="AD22" s="36">
        <v>-37439.606364971638</v>
      </c>
      <c r="AE22" s="75"/>
      <c r="AF22" s="39">
        <v>849.64780179742536</v>
      </c>
      <c r="AG22" s="39">
        <v>1834.4427823485416</v>
      </c>
      <c r="AH22" s="39">
        <v>475.80276900655821</v>
      </c>
      <c r="AI22" s="39">
        <v>252.5</v>
      </c>
      <c r="AJ22" s="39">
        <v>3393.4</v>
      </c>
      <c r="AK22" s="76"/>
      <c r="AL22" s="39">
        <v>-44245.399718124165</v>
      </c>
      <c r="AM22" s="76"/>
      <c r="AN22" s="39">
        <v>-15547.501726852184</v>
      </c>
      <c r="AO22" s="75"/>
      <c r="AP22" s="36">
        <v>-7300</v>
      </c>
      <c r="AQ22" s="75"/>
      <c r="AR22" s="36">
        <v>40532</v>
      </c>
      <c r="AS22" s="36">
        <v>76259.899999999994</v>
      </c>
      <c r="AT22" s="97">
        <v>-35997.897991271981</v>
      </c>
      <c r="AU22" s="77">
        <v>6189</v>
      </c>
    </row>
    <row r="23" spans="1:47" ht="30" customHeight="1" x14ac:dyDescent="0.3">
      <c r="A23" s="73" t="s">
        <v>53</v>
      </c>
      <c r="B23" s="29">
        <v>310</v>
      </c>
      <c r="C23" s="29">
        <v>320</v>
      </c>
      <c r="D23" s="30">
        <v>37</v>
      </c>
      <c r="E23" s="31">
        <v>11470</v>
      </c>
      <c r="F23" s="30">
        <v>17</v>
      </c>
      <c r="G23" s="29">
        <v>345</v>
      </c>
      <c r="H23" s="32">
        <v>725.97</v>
      </c>
      <c r="I23" s="32">
        <v>637.67999999999995</v>
      </c>
      <c r="J23" s="33">
        <v>11807.94</v>
      </c>
      <c r="K23" s="34">
        <v>190</v>
      </c>
      <c r="L23" s="43">
        <v>16.198</v>
      </c>
      <c r="M23" s="36">
        <v>88157</v>
      </c>
      <c r="N23" s="36">
        <v>33074</v>
      </c>
      <c r="O23" s="36">
        <v>35461</v>
      </c>
      <c r="P23" s="38">
        <v>14301.013726005691</v>
      </c>
      <c r="Q23" s="36">
        <v>30528.642690933972</v>
      </c>
      <c r="R23" s="36">
        <v>28408.687908077842</v>
      </c>
      <c r="S23" s="75"/>
      <c r="T23" s="36">
        <v>-9597.6694009881903</v>
      </c>
      <c r="U23" s="75"/>
      <c r="V23" s="38">
        <v>23898.683126993881</v>
      </c>
      <c r="W23" s="74"/>
      <c r="X23" s="36"/>
      <c r="Y23" s="74"/>
      <c r="Z23" s="38">
        <v>23898.683126993881</v>
      </c>
      <c r="AA23" s="75"/>
      <c r="AB23" s="36">
        <v>7006.2986627213786</v>
      </c>
      <c r="AC23" s="75"/>
      <c r="AD23" s="38">
        <v>16892.384464272502</v>
      </c>
      <c r="AE23" s="75"/>
      <c r="AF23" s="39">
        <v>761.47680349769257</v>
      </c>
      <c r="AG23" s="39">
        <v>1141.9222139117428</v>
      </c>
      <c r="AH23" s="39">
        <v>426.4270099587078</v>
      </c>
      <c r="AI23" s="39">
        <v>160</v>
      </c>
      <c r="AJ23" s="39">
        <v>3077.62</v>
      </c>
      <c r="AK23" s="76"/>
      <c r="AL23" s="40">
        <v>11324.938436904358</v>
      </c>
      <c r="AM23" s="76"/>
      <c r="AN23" s="40">
        <v>-2976.0752891013326</v>
      </c>
      <c r="AO23" s="75"/>
      <c r="AP23" s="36"/>
      <c r="AQ23" s="75"/>
      <c r="AR23" s="38">
        <v>88157</v>
      </c>
      <c r="AS23" s="36">
        <v>76832.06</v>
      </c>
      <c r="AT23" s="96">
        <v>11324.938436904358</v>
      </c>
      <c r="AU23" s="77">
        <v>3561</v>
      </c>
    </row>
    <row r="24" spans="1:47" ht="30" customHeight="1" x14ac:dyDescent="0.3">
      <c r="A24" s="73" t="s">
        <v>54</v>
      </c>
      <c r="B24" s="29">
        <v>228</v>
      </c>
      <c r="C24" s="29">
        <v>234</v>
      </c>
      <c r="D24" s="30">
        <v>37</v>
      </c>
      <c r="E24" s="31">
        <v>8436</v>
      </c>
      <c r="F24" s="30">
        <v>15</v>
      </c>
      <c r="G24" s="29">
        <v>250</v>
      </c>
      <c r="H24" s="32">
        <v>560.22</v>
      </c>
      <c r="I24" s="32">
        <v>394.9</v>
      </c>
      <c r="J24" s="33">
        <v>13292.74</v>
      </c>
      <c r="K24" s="34">
        <v>137</v>
      </c>
      <c r="L24" s="46">
        <v>20.95</v>
      </c>
      <c r="M24" s="36">
        <v>18145</v>
      </c>
      <c r="N24" s="36">
        <v>38080</v>
      </c>
      <c r="O24" s="36">
        <v>17361</v>
      </c>
      <c r="P24" s="36">
        <v>-41195.57372405826</v>
      </c>
      <c r="Q24" s="36">
        <v>39484.816914129318</v>
      </c>
      <c r="R24" s="36">
        <v>23816.54364929186</v>
      </c>
      <c r="S24" s="75"/>
      <c r="T24" s="36">
        <v>7860.3605634211781</v>
      </c>
      <c r="U24" s="75"/>
      <c r="V24" s="42">
        <v>-49055.934287479438</v>
      </c>
      <c r="W24" s="74"/>
      <c r="X24" s="36">
        <v>6000</v>
      </c>
      <c r="Y24" s="74"/>
      <c r="Z24" s="36">
        <v>-43055.934287479438</v>
      </c>
      <c r="AA24" s="75"/>
      <c r="AB24" s="36">
        <v>0</v>
      </c>
      <c r="AC24" s="75"/>
      <c r="AD24" s="36">
        <v>-43055.934287479438</v>
      </c>
      <c r="AE24" s="75"/>
      <c r="AF24" s="39">
        <v>549.0648530483362</v>
      </c>
      <c r="AG24" s="39">
        <v>839.86537023186236</v>
      </c>
      <c r="AH24" s="39">
        <v>307.47631770706829</v>
      </c>
      <c r="AI24" s="39">
        <v>117</v>
      </c>
      <c r="AJ24" s="39">
        <v>3980.5</v>
      </c>
      <c r="AK24" s="76"/>
      <c r="AL24" s="39">
        <v>-48849.840828466709</v>
      </c>
      <c r="AM24" s="76"/>
      <c r="AN24" s="39">
        <v>-7654.2671044084491</v>
      </c>
      <c r="AO24" s="75"/>
      <c r="AP24" s="36">
        <v>-7300</v>
      </c>
      <c r="AQ24" s="75"/>
      <c r="AR24" s="36">
        <v>18145</v>
      </c>
      <c r="AS24" s="36">
        <v>66640.570000000007</v>
      </c>
      <c r="AT24" s="97">
        <v>-48495.57372405826</v>
      </c>
      <c r="AU24" s="77">
        <v>3344</v>
      </c>
    </row>
    <row r="25" spans="1:47" ht="30" customHeight="1" x14ac:dyDescent="0.3">
      <c r="A25" s="73" t="s">
        <v>55</v>
      </c>
      <c r="B25" s="29">
        <v>165</v>
      </c>
      <c r="C25" s="29">
        <v>167</v>
      </c>
      <c r="D25" s="30">
        <v>22</v>
      </c>
      <c r="E25" s="31">
        <v>3630</v>
      </c>
      <c r="F25" s="30">
        <v>4</v>
      </c>
      <c r="G25" s="29">
        <v>182</v>
      </c>
      <c r="H25" s="32">
        <v>544.35</v>
      </c>
      <c r="I25" s="32">
        <v>384.85</v>
      </c>
      <c r="J25" s="33">
        <v>14865.15</v>
      </c>
      <c r="K25" s="34">
        <v>118</v>
      </c>
      <c r="L25" s="43">
        <v>12.377000000000001</v>
      </c>
      <c r="M25" s="36">
        <v>4604</v>
      </c>
      <c r="N25" s="36">
        <v>24985</v>
      </c>
      <c r="O25" s="36">
        <v>9191</v>
      </c>
      <c r="P25" s="36">
        <v>-31878.124850601267</v>
      </c>
      <c r="Q25" s="36">
        <v>23327.139806500174</v>
      </c>
      <c r="R25" s="36">
        <v>13168.500422235276</v>
      </c>
      <c r="S25" s="75"/>
      <c r="T25" s="36">
        <v>2319.6402287354504</v>
      </c>
      <c r="U25" s="75"/>
      <c r="V25" s="36">
        <v>-34197.765079336721</v>
      </c>
      <c r="W25" s="74"/>
      <c r="X25" s="36"/>
      <c r="Y25" s="74"/>
      <c r="Z25" s="36">
        <v>-34197.765079336721</v>
      </c>
      <c r="AA25" s="75"/>
      <c r="AB25" s="36">
        <v>0</v>
      </c>
      <c r="AC25" s="75"/>
      <c r="AD25" s="36">
        <v>-34197.765079336721</v>
      </c>
      <c r="AE25" s="75"/>
      <c r="AF25" s="39">
        <v>472.91717269856696</v>
      </c>
      <c r="AG25" s="39">
        <v>607.79730740463731</v>
      </c>
      <c r="AH25" s="39">
        <v>264.83361671119746</v>
      </c>
      <c r="AI25" s="39">
        <v>83.5</v>
      </c>
      <c r="AJ25" s="39">
        <v>2351.63</v>
      </c>
      <c r="AK25" s="76"/>
      <c r="AL25" s="39">
        <v>-37978.443176151122</v>
      </c>
      <c r="AM25" s="76"/>
      <c r="AN25" s="39">
        <v>-6100.3183255498552</v>
      </c>
      <c r="AO25" s="75"/>
      <c r="AP25" s="36"/>
      <c r="AQ25" s="75"/>
      <c r="AR25" s="36">
        <v>4604</v>
      </c>
      <c r="AS25" s="36">
        <v>42582.44</v>
      </c>
      <c r="AT25" s="97">
        <v>-37978.443176151122</v>
      </c>
      <c r="AU25" s="77">
        <v>2506</v>
      </c>
    </row>
    <row r="26" spans="1:47" ht="30" customHeight="1" x14ac:dyDescent="0.3">
      <c r="A26" s="73" t="s">
        <v>56</v>
      </c>
      <c r="B26" s="29">
        <v>182</v>
      </c>
      <c r="C26" s="29">
        <v>186</v>
      </c>
      <c r="D26" s="30">
        <v>21</v>
      </c>
      <c r="E26" s="31">
        <v>3822</v>
      </c>
      <c r="F26" s="30">
        <v>11</v>
      </c>
      <c r="G26" s="29">
        <v>204</v>
      </c>
      <c r="H26" s="32">
        <v>596.88</v>
      </c>
      <c r="I26" s="32">
        <v>414.4</v>
      </c>
      <c r="J26" s="33">
        <v>13318.6</v>
      </c>
      <c r="K26" s="34">
        <v>107</v>
      </c>
      <c r="L26" s="41">
        <v>13.074999999999999</v>
      </c>
      <c r="M26" s="36">
        <v>5755</v>
      </c>
      <c r="N26" s="36">
        <v>21752.92</v>
      </c>
      <c r="O26" s="36">
        <v>19993.490000000002</v>
      </c>
      <c r="P26" s="36">
        <v>-38011.546229159198</v>
      </c>
      <c r="Q26" s="36">
        <v>24642.672131371877</v>
      </c>
      <c r="R26" s="36">
        <v>17026.843259395235</v>
      </c>
      <c r="S26" s="75"/>
      <c r="T26" s="36">
        <v>-76.894609232891526</v>
      </c>
      <c r="U26" s="75"/>
      <c r="V26" s="36">
        <v>-37934.651619926306</v>
      </c>
      <c r="W26" s="74"/>
      <c r="X26" s="36"/>
      <c r="Y26" s="74"/>
      <c r="Z26" s="36">
        <v>-37934.651619926306</v>
      </c>
      <c r="AA26" s="75"/>
      <c r="AB26" s="36">
        <v>0</v>
      </c>
      <c r="AC26" s="75"/>
      <c r="AD26" s="36">
        <v>-37934.651619926306</v>
      </c>
      <c r="AE26" s="75"/>
      <c r="AF26" s="39">
        <v>428.83167354870056</v>
      </c>
      <c r="AG26" s="39">
        <v>670.41884816753929</v>
      </c>
      <c r="AH26" s="39">
        <v>240.14573718727229</v>
      </c>
      <c r="AI26" s="39">
        <v>93</v>
      </c>
      <c r="AJ26" s="39">
        <v>2484.25</v>
      </c>
      <c r="AK26" s="76"/>
      <c r="AL26" s="39">
        <v>-41851.297878829821</v>
      </c>
      <c r="AM26" s="76"/>
      <c r="AN26" s="39">
        <v>-3839.751649670623</v>
      </c>
      <c r="AO26" s="75"/>
      <c r="AP26" s="36"/>
      <c r="AQ26" s="75"/>
      <c r="AR26" s="36">
        <v>5755</v>
      </c>
      <c r="AS26" s="36" t="s">
        <v>75</v>
      </c>
      <c r="AT26" s="97">
        <v>-41851.297878829821</v>
      </c>
      <c r="AU26" s="77">
        <v>2561</v>
      </c>
    </row>
    <row r="27" spans="1:47" ht="30" customHeight="1" x14ac:dyDescent="0.3">
      <c r="A27" s="73" t="s">
        <v>57</v>
      </c>
      <c r="B27" s="29">
        <v>118</v>
      </c>
      <c r="C27" s="29">
        <v>121</v>
      </c>
      <c r="D27" s="30">
        <v>19</v>
      </c>
      <c r="E27" s="31">
        <v>2242</v>
      </c>
      <c r="F27" s="30">
        <v>4</v>
      </c>
      <c r="G27" s="29">
        <v>123</v>
      </c>
      <c r="H27" s="32">
        <v>534.55999999999995</v>
      </c>
      <c r="I27" s="32">
        <v>330.03</v>
      </c>
      <c r="J27" s="33">
        <v>10720.73</v>
      </c>
      <c r="K27" s="34">
        <v>50</v>
      </c>
      <c r="L27" s="35">
        <v>12.21</v>
      </c>
      <c r="M27" s="36">
        <v>1758</v>
      </c>
      <c r="N27" s="36">
        <v>26530</v>
      </c>
      <c r="O27" s="36">
        <v>915</v>
      </c>
      <c r="P27" s="36">
        <v>-27535.10556070444</v>
      </c>
      <c r="Q27" s="36">
        <v>23012.392101265825</v>
      </c>
      <c r="R27" s="36">
        <v>10536.280389237229</v>
      </c>
      <c r="S27" s="75"/>
      <c r="T27" s="36">
        <v>6103.6724905030569</v>
      </c>
      <c r="U27" s="75"/>
      <c r="V27" s="42">
        <v>-33638.778051207497</v>
      </c>
      <c r="W27" s="74"/>
      <c r="X27" s="36">
        <v>6000</v>
      </c>
      <c r="Y27" s="74"/>
      <c r="Z27" s="36">
        <v>-27638.778051207497</v>
      </c>
      <c r="AA27" s="75"/>
      <c r="AB27" s="36">
        <v>0</v>
      </c>
      <c r="AC27" s="75"/>
      <c r="AD27" s="36">
        <v>-27638.778051207497</v>
      </c>
      <c r="AE27" s="75"/>
      <c r="AF27" s="39">
        <v>200.38863249939277</v>
      </c>
      <c r="AG27" s="39">
        <v>434.66716529543754</v>
      </c>
      <c r="AH27" s="39">
        <v>112.21763419965995</v>
      </c>
      <c r="AI27" s="39">
        <v>60.5</v>
      </c>
      <c r="AJ27" s="39">
        <v>2319.9</v>
      </c>
      <c r="AK27" s="76"/>
      <c r="AL27" s="39">
        <v>-30766.451483201989</v>
      </c>
      <c r="AM27" s="76"/>
      <c r="AN27" s="39">
        <v>-3231.3459224975486</v>
      </c>
      <c r="AO27" s="75"/>
      <c r="AP27" s="36"/>
      <c r="AQ27" s="75"/>
      <c r="AR27" s="36">
        <v>1758</v>
      </c>
      <c r="AS27" s="36">
        <v>32524.45</v>
      </c>
      <c r="AT27" s="97">
        <v>-30766.451483201989</v>
      </c>
      <c r="AU27" s="77">
        <v>1724</v>
      </c>
    </row>
    <row r="28" spans="1:47" ht="30" customHeight="1" x14ac:dyDescent="0.3">
      <c r="A28" s="73" t="s">
        <v>58</v>
      </c>
      <c r="B28" s="29">
        <v>509</v>
      </c>
      <c r="C28" s="29">
        <v>521</v>
      </c>
      <c r="D28" s="30">
        <v>61</v>
      </c>
      <c r="E28" s="31">
        <v>31049</v>
      </c>
      <c r="F28" s="30">
        <v>22</v>
      </c>
      <c r="G28" s="29">
        <v>580</v>
      </c>
      <c r="H28" s="32">
        <v>636.83000000000004</v>
      </c>
      <c r="I28" s="32">
        <v>510.4</v>
      </c>
      <c r="J28" s="33">
        <v>14699.14</v>
      </c>
      <c r="K28" s="34">
        <v>356</v>
      </c>
      <c r="L28" s="53">
        <v>34.725000000000001</v>
      </c>
      <c r="M28" s="36">
        <v>25040</v>
      </c>
      <c r="N28" s="36">
        <v>60158</v>
      </c>
      <c r="O28" s="36">
        <v>36700</v>
      </c>
      <c r="P28" s="36">
        <v>-80159.95910090777</v>
      </c>
      <c r="Q28" s="36">
        <v>65446.790803968528</v>
      </c>
      <c r="R28" s="36">
        <v>43919.388533312886</v>
      </c>
      <c r="S28" s="75"/>
      <c r="T28" s="36">
        <v>12508.179337281414</v>
      </c>
      <c r="U28" s="75"/>
      <c r="V28" s="36">
        <v>-92668.138438189184</v>
      </c>
      <c r="W28" s="74"/>
      <c r="X28" s="36">
        <v>6000</v>
      </c>
      <c r="Y28" s="74"/>
      <c r="Z28" s="36">
        <v>-86668.138438189184</v>
      </c>
      <c r="AA28" s="75"/>
      <c r="AB28" s="36">
        <v>0</v>
      </c>
      <c r="AC28" s="75"/>
      <c r="AD28" s="36">
        <v>-86668.138438189184</v>
      </c>
      <c r="AE28" s="75"/>
      <c r="AF28" s="39">
        <v>1426.7670633956766</v>
      </c>
      <c r="AG28" s="39">
        <v>1874.962602842184</v>
      </c>
      <c r="AH28" s="39">
        <v>798.98955550157893</v>
      </c>
      <c r="AI28" s="39">
        <v>260.5</v>
      </c>
      <c r="AJ28" s="39">
        <v>6597.75</v>
      </c>
      <c r="AK28" s="76"/>
      <c r="AL28" s="39">
        <v>-97627.107659928617</v>
      </c>
      <c r="AM28" s="76"/>
      <c r="AN28" s="39">
        <v>-17467.148559020847</v>
      </c>
      <c r="AO28" s="75"/>
      <c r="AP28" s="36">
        <v>-7300</v>
      </c>
      <c r="AQ28" s="75"/>
      <c r="AR28" s="36">
        <v>25040</v>
      </c>
      <c r="AS28" s="36">
        <v>112499.96</v>
      </c>
      <c r="AT28" s="97">
        <v>-87459.95910090777</v>
      </c>
      <c r="AU28" s="77">
        <v>6825</v>
      </c>
    </row>
    <row r="29" spans="1:47" ht="30" customHeight="1" thickBot="1" x14ac:dyDescent="0.35">
      <c r="A29" s="79" t="s">
        <v>59</v>
      </c>
      <c r="B29" s="80">
        <v>6685</v>
      </c>
      <c r="C29" s="80">
        <v>6958</v>
      </c>
      <c r="D29" s="81">
        <v>832</v>
      </c>
      <c r="E29" s="80"/>
      <c r="F29" s="81">
        <v>318</v>
      </c>
      <c r="G29" s="80">
        <v>7387</v>
      </c>
      <c r="H29" s="82">
        <v>655.28</v>
      </c>
      <c r="I29" s="82">
        <v>522.98</v>
      </c>
      <c r="J29" s="82">
        <v>12554.96</v>
      </c>
      <c r="K29" s="80">
        <v>4117</v>
      </c>
      <c r="L29" s="82">
        <v>438.45</v>
      </c>
      <c r="M29" s="82">
        <v>1017170</v>
      </c>
      <c r="N29" s="83">
        <v>826354.08</v>
      </c>
      <c r="O29" s="84">
        <v>595959.71</v>
      </c>
      <c r="P29" s="85">
        <v>-532880.22931224795</v>
      </c>
      <c r="Q29" s="85">
        <v>826354.08000000007</v>
      </c>
      <c r="R29" s="87">
        <v>595959.71</v>
      </c>
      <c r="S29" s="86"/>
      <c r="T29" s="87">
        <v>0</v>
      </c>
      <c r="U29" s="86"/>
      <c r="V29" s="87">
        <v>-532880.22931224806</v>
      </c>
      <c r="W29" s="88"/>
      <c r="X29" s="87">
        <v>36051.24</v>
      </c>
      <c r="Y29" s="88"/>
      <c r="Z29" s="87">
        <v>-496828.98931224801</v>
      </c>
      <c r="AA29" s="86"/>
      <c r="AB29" s="87">
        <v>47587.127303982459</v>
      </c>
      <c r="AC29" s="86"/>
      <c r="AD29" s="87">
        <v>-544416.11661623046</v>
      </c>
      <c r="AE29" s="86"/>
      <c r="AF29" s="87">
        <v>16500.000000000004</v>
      </c>
      <c r="AG29" s="87">
        <v>24625.000000000011</v>
      </c>
      <c r="AH29" s="87">
        <v>9240</v>
      </c>
      <c r="AI29" s="87">
        <v>3479</v>
      </c>
      <c r="AJ29" s="87">
        <v>83305.5</v>
      </c>
      <c r="AK29" s="89"/>
      <c r="AL29" s="87">
        <v>-681565.61661623046</v>
      </c>
      <c r="AM29" s="88"/>
      <c r="AN29" s="87">
        <v>-148685.38730398251</v>
      </c>
      <c r="AO29" s="86"/>
      <c r="AP29" s="85">
        <v>-51100</v>
      </c>
      <c r="AQ29" s="86"/>
      <c r="AR29" s="85">
        <f>SUM(AR5:AR28)</f>
        <v>1017170</v>
      </c>
      <c r="AS29" s="85">
        <f>SUM(AS5:AS28)</f>
        <v>1616053.0299999998</v>
      </c>
      <c r="AT29" s="98">
        <v>-646759.34152618935</v>
      </c>
      <c r="AU29" s="90">
        <v>87858</v>
      </c>
    </row>
    <row r="30" spans="1:47" ht="15.75" thickBot="1" x14ac:dyDescent="0.25">
      <c r="AF30" s="5" t="s">
        <v>60</v>
      </c>
      <c r="AG30" s="5" t="s">
        <v>61</v>
      </c>
      <c r="AH30" s="5" t="s">
        <v>60</v>
      </c>
      <c r="AI30" s="5" t="s">
        <v>61</v>
      </c>
      <c r="AJ30" s="5" t="s">
        <v>62</v>
      </c>
      <c r="AL30" s="5" t="s">
        <v>63</v>
      </c>
    </row>
    <row r="31" spans="1:47" ht="15.75" hidden="1" thickBot="1" x14ac:dyDescent="0.25">
      <c r="K31" s="4"/>
    </row>
    <row r="32" spans="1:47" ht="15.75" hidden="1" thickBot="1" x14ac:dyDescent="0.25"/>
    <row r="33" spans="2:40" ht="15.75" hidden="1" thickBot="1" x14ac:dyDescent="0.25">
      <c r="M33" s="4"/>
    </row>
    <row r="34" spans="2:40" ht="15.75" hidden="1" thickBot="1" x14ac:dyDescent="0.25"/>
    <row r="35" spans="2:40" ht="15.75" hidden="1" thickBot="1" x14ac:dyDescent="0.25"/>
    <row r="36" spans="2:40" ht="15.75" hidden="1" thickBot="1" x14ac:dyDescent="0.25"/>
    <row r="37" spans="2:40" ht="16.5" thickBot="1" x14ac:dyDescent="0.3">
      <c r="B37" s="1" t="s">
        <v>64</v>
      </c>
      <c r="M37" s="16" t="s">
        <v>65</v>
      </c>
      <c r="N37" s="17">
        <v>1884.7167978104687</v>
      </c>
      <c r="O37" s="18"/>
      <c r="P37" s="18"/>
      <c r="R37" s="18"/>
      <c r="T37" s="4"/>
      <c r="AB37" s="7" t="s">
        <v>66</v>
      </c>
      <c r="AD37" s="15">
        <v>532880.23</v>
      </c>
      <c r="AF37" s="19">
        <v>16.031090599951423</v>
      </c>
      <c r="AG37" s="19">
        <v>14.734480179506358</v>
      </c>
      <c r="AH37" s="19">
        <v>8.9774107359727964</v>
      </c>
      <c r="AI37" s="19">
        <v>2</v>
      </c>
      <c r="AL37" s="20">
        <v>148685.38730398251</v>
      </c>
      <c r="AM37" s="21"/>
      <c r="AN37" s="21"/>
    </row>
    <row r="38" spans="2:40" x14ac:dyDescent="0.2">
      <c r="M38" s="22" t="s">
        <v>67</v>
      </c>
      <c r="N38" s="23">
        <v>89.148797307404635</v>
      </c>
      <c r="AB38" s="4" t="s">
        <v>68</v>
      </c>
      <c r="AD38" s="15">
        <v>47587.13</v>
      </c>
    </row>
    <row r="39" spans="2:40" ht="15.75" x14ac:dyDescent="0.25">
      <c r="B39" s="6" t="s">
        <v>69</v>
      </c>
      <c r="C39" s="6"/>
      <c r="M39" s="22" t="s">
        <v>70</v>
      </c>
      <c r="N39" s="23">
        <v>716.29772836538461</v>
      </c>
      <c r="AB39" s="7" t="s">
        <v>71</v>
      </c>
      <c r="AD39" s="24">
        <v>544416.12</v>
      </c>
      <c r="AI39" s="25">
        <v>137149.5</v>
      </c>
      <c r="AJ39" s="26">
        <v>11535.89</v>
      </c>
      <c r="AL39" s="5">
        <v>148685.39000000001</v>
      </c>
    </row>
    <row r="40" spans="2:40" ht="15.75" x14ac:dyDescent="0.25">
      <c r="B40" s="6" t="s">
        <v>72</v>
      </c>
      <c r="C40" s="6"/>
      <c r="M40" s="27" t="s">
        <v>73</v>
      </c>
      <c r="N40" s="28">
        <v>1874.0871383647798</v>
      </c>
    </row>
  </sheetData>
  <mergeCells count="5">
    <mergeCell ref="P3:P4"/>
    <mergeCell ref="AS3:AS4"/>
    <mergeCell ref="AR3:AR4"/>
    <mergeCell ref="AT3:AT4"/>
    <mergeCell ref="A1:AU2"/>
  </mergeCells>
  <conditionalFormatting sqref="O5:O28">
    <cfRule type="cellIs" dxfId="1" priority="2" operator="greaterThan">
      <formula>0</formula>
    </cfRule>
  </conditionalFormatting>
  <conditionalFormatting sqref="R5:R28">
    <cfRule type="cellIs" dxfId="0" priority="1" operator="greaterThan">
      <formula>0</formula>
    </cfRule>
  </conditionalFormatting>
  <pageMargins left="0" right="0" top="0.94488188976377963" bottom="0.74803149606299213" header="0.31496062992125984" footer="0.31496062992125984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PETIT</dc:creator>
  <cp:lastModifiedBy>Jean-François Thomas</cp:lastModifiedBy>
  <cp:lastPrinted>2023-12-04T15:52:49Z</cp:lastPrinted>
  <dcterms:created xsi:type="dcterms:W3CDTF">2023-11-07T10:45:20Z</dcterms:created>
  <dcterms:modified xsi:type="dcterms:W3CDTF">2023-12-04T15:54:57Z</dcterms:modified>
</cp:coreProperties>
</file>